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William\Dropbox\Bred Heifers\"/>
    </mc:Choice>
  </mc:AlternateContent>
  <bookViews>
    <workbookView xWindow="480" yWindow="345" windowWidth="19875" windowHeight="7725" activeTab="1"/>
  </bookViews>
  <sheets>
    <sheet name="Sale Sheet" sheetId="1" r:id="rId1"/>
    <sheet name="Results" sheetId="3" r:id="rId2"/>
    <sheet name="Buyer" sheetId="2" r:id="rId3"/>
    <sheet name="Producer" sheetId="4" r:id="rId4"/>
  </sheets>
  <calcPr calcId="152511"/>
</workbook>
</file>

<file path=xl/calcChain.xml><?xml version="1.0" encoding="utf-8"?>
<calcChain xmlns="http://schemas.openxmlformats.org/spreadsheetml/2006/main">
  <c r="I165" i="3" l="1"/>
  <c r="I165" i="1"/>
  <c r="F550" i="2" l="1"/>
  <c r="F505" i="2" l="1"/>
  <c r="F457" i="2" l="1"/>
  <c r="F411" i="2" l="1"/>
  <c r="K254" i="4"/>
  <c r="K251" i="4"/>
  <c r="K231" i="4"/>
  <c r="K234" i="4"/>
  <c r="K190" i="4"/>
  <c r="K194" i="4" s="1"/>
  <c r="K193" i="4"/>
  <c r="K145" i="4"/>
  <c r="K142" i="4"/>
  <c r="K146" i="4" s="1"/>
  <c r="K68" i="4"/>
  <c r="K65" i="4"/>
  <c r="K69" i="4" s="1"/>
  <c r="K19" i="4"/>
  <c r="K16" i="4"/>
  <c r="K20" i="4" s="1"/>
  <c r="K22" i="4" s="1"/>
  <c r="K109" i="4"/>
  <c r="K106" i="4"/>
  <c r="K298" i="4"/>
  <c r="K295" i="4"/>
  <c r="K235" i="4" l="1"/>
  <c r="K237" i="4" s="1"/>
  <c r="K196" i="4"/>
  <c r="K148" i="4"/>
  <c r="K71" i="4"/>
  <c r="K299" i="4"/>
  <c r="K301" i="4" s="1"/>
  <c r="K110" i="4"/>
  <c r="K112" i="4" s="1"/>
  <c r="K255" i="4" l="1"/>
  <c r="K257" i="4" l="1"/>
  <c r="F361" i="2" l="1"/>
  <c r="F270" i="2" l="1"/>
  <c r="F322" i="2" l="1"/>
  <c r="F224" i="2" l="1"/>
  <c r="F184" i="2"/>
  <c r="F138" i="2"/>
  <c r="F90" i="2"/>
  <c r="F36" i="2"/>
</calcChain>
</file>

<file path=xl/sharedStrings.xml><?xml version="1.0" encoding="utf-8"?>
<sst xmlns="http://schemas.openxmlformats.org/spreadsheetml/2006/main" count="1340" uniqueCount="212">
  <si>
    <t>Bred By</t>
  </si>
  <si>
    <t>Tag Number</t>
  </si>
  <si>
    <t>Months Bred</t>
  </si>
  <si>
    <t>Calving Date(s)</t>
  </si>
  <si>
    <t>516 Deer Creek Rd Morris, GA 39867</t>
  </si>
  <si>
    <t>On behalf of the SAFE Organization, We producers and Moseley Brothers Cattle LLC would like to thank everyone for coming out.  We hope that you liked the heifers that you purchase and we would like to help you market your cattle thru either our sale or thru the Moseleys.  If you need any help to transport your purchase(s), please get with Trip Moseley after the sale to make those arragements.  Again, Thanks to you all and we look forward to seeing and hearing from each of you.</t>
  </si>
  <si>
    <t>October</t>
  </si>
  <si>
    <t>November</t>
  </si>
  <si>
    <t>7 HD</t>
  </si>
  <si>
    <t>6 HD</t>
  </si>
  <si>
    <t>5 HD</t>
  </si>
  <si>
    <t>3 HD</t>
  </si>
  <si>
    <t>8773 East County 22 Rd Columbia, AL 36319</t>
  </si>
  <si>
    <t>Additional Tag</t>
  </si>
  <si>
    <t>Approx. Calving Date</t>
  </si>
  <si>
    <t>December</t>
  </si>
  <si>
    <t>Pen 2</t>
  </si>
  <si>
    <t>Pen 10</t>
  </si>
  <si>
    <t>Pen 7</t>
  </si>
  <si>
    <t>Pen 18</t>
  </si>
  <si>
    <t>Pen 13</t>
  </si>
  <si>
    <t>Pen 5</t>
  </si>
  <si>
    <t>Pen 19</t>
  </si>
  <si>
    <t>Pen 11</t>
  </si>
  <si>
    <t>Pen 1</t>
  </si>
  <si>
    <t>Pen 3</t>
  </si>
  <si>
    <t>Pen 12</t>
  </si>
  <si>
    <t>Pen 6</t>
  </si>
  <si>
    <t>Pen 4</t>
  </si>
  <si>
    <t>Pen 14</t>
  </si>
  <si>
    <t>Pen 9</t>
  </si>
  <si>
    <t>3</t>
  </si>
  <si>
    <t>3.5</t>
  </si>
  <si>
    <t>2.5</t>
  </si>
  <si>
    <t>2</t>
  </si>
  <si>
    <t>1.5</t>
  </si>
  <si>
    <t>1942 County Line Rd Doerun, GA 31744</t>
  </si>
  <si>
    <t>Sept.</t>
  </si>
  <si>
    <t>Oct.</t>
  </si>
  <si>
    <t>Nov.</t>
  </si>
  <si>
    <t>Nov. - Dec.</t>
  </si>
  <si>
    <t>Oct. - Nov.</t>
  </si>
  <si>
    <t>1592 Old Jacksonville Hwy Rhine, GA 31077</t>
  </si>
  <si>
    <t>2 - 4</t>
  </si>
  <si>
    <t>Sept. - Nov.</t>
  </si>
  <si>
    <t>Rhett &amp; Luke Walker Farms - Pen 8</t>
  </si>
  <si>
    <t>Rhett &amp; Luke Walker Farms - Pen 23</t>
  </si>
  <si>
    <t>5205 Leary Rd Albany, GA 31721</t>
  </si>
  <si>
    <t>Pen 23</t>
  </si>
  <si>
    <t>Pen 20</t>
  </si>
  <si>
    <t>Pen 22</t>
  </si>
  <si>
    <t>Pen 24</t>
  </si>
  <si>
    <t>Pen 21</t>
  </si>
  <si>
    <t>Pen 17</t>
  </si>
  <si>
    <t>Pen</t>
  </si>
  <si>
    <t>Tag #</t>
  </si>
  <si>
    <t>Amount</t>
  </si>
  <si>
    <t>123 Herman Lewis</t>
  </si>
  <si>
    <t>124 Boggy Creek Farms</t>
  </si>
  <si>
    <t>Pen 15</t>
  </si>
  <si>
    <t>13 HD</t>
  </si>
  <si>
    <t>10 HD</t>
  </si>
  <si>
    <t>9th Annual SAFE Heifer Sale</t>
  </si>
  <si>
    <t>1240 Taylor Harris Rd Blakely, GA 39823                                                                                                                                                                                                                                                        April 27, 2024    1:30 pm EST</t>
  </si>
  <si>
    <t>8636 Boston Monticello Hwy Boston, GA 31626</t>
  </si>
  <si>
    <t>Low Birth Weight                  Angus Bulls</t>
  </si>
  <si>
    <t>363G</t>
  </si>
  <si>
    <t>368G</t>
  </si>
  <si>
    <t>377W</t>
  </si>
  <si>
    <t>10515 Hwy 331 N Defuniak Springs, FL 32433</t>
  </si>
  <si>
    <t>Low Birth Weight                                                        Angus Bulls</t>
  </si>
  <si>
    <t>No Tag</t>
  </si>
  <si>
    <t>LJ</t>
  </si>
  <si>
    <t>2-2.5</t>
  </si>
  <si>
    <t>2-.5</t>
  </si>
  <si>
    <t>Low Birth Weight                 Angus Bull</t>
  </si>
  <si>
    <t>Low Birth Weight                              Angus Bull</t>
  </si>
  <si>
    <t>Low Birth Weight                           Angus Bull</t>
  </si>
  <si>
    <t>Low Birth Weight                     Angus Bull</t>
  </si>
  <si>
    <t>2220 Hwy 91 S Donalsonville, GA 39845</t>
  </si>
  <si>
    <t>Low Birth Weight                                                           Angus Bulls</t>
  </si>
  <si>
    <t>Low Birth Weight                                                         Angus Bulls</t>
  </si>
  <si>
    <t>HD</t>
  </si>
  <si>
    <t>Sept. - Oct.</t>
  </si>
  <si>
    <t>Low Birth Weight                                 Red Angus Bulls</t>
  </si>
  <si>
    <t>Low Birth Weight             Red Angus Bulls</t>
  </si>
  <si>
    <t>Low Birth Weight                     Red Angus Bulls</t>
  </si>
  <si>
    <t>Fadeosh Farms - Pen 5</t>
  </si>
  <si>
    <t>Fadeosh Farms - Pen 4 ( BBWF )</t>
  </si>
  <si>
    <t>Max Lewis - Pen 9  ( RED )</t>
  </si>
  <si>
    <t>Max Lewis - Pen 6</t>
  </si>
  <si>
    <t>Steve Pridgen - Pen 18</t>
  </si>
  <si>
    <t>Simmons Cattle - Pen 12</t>
  </si>
  <si>
    <t>Rhett &amp; Luke Walker Farms - Pen 24</t>
  </si>
  <si>
    <t>Rhett &amp; Luke Walker Farms - Pen 10</t>
  </si>
  <si>
    <t>R &amp; R Smith Farms - Pen 7</t>
  </si>
  <si>
    <t>R &amp; R Smith Farms - Pen 17</t>
  </si>
  <si>
    <t>Deer Creek Farms - Pen 19</t>
  </si>
  <si>
    <t>Deer Creek Farms - Pen 2</t>
  </si>
  <si>
    <t>Deer Creek Farms - Pen 3</t>
  </si>
  <si>
    <t>Deer Creek Farms - Pen 11 ( Charx )</t>
  </si>
  <si>
    <t>Gambletown Farms - Pen 15</t>
  </si>
  <si>
    <t>Gambletown Farms - Pen 21</t>
  </si>
  <si>
    <t>Gambletown Farms - Pen 13</t>
  </si>
  <si>
    <t>2K</t>
  </si>
  <si>
    <t>5K</t>
  </si>
  <si>
    <t>7K</t>
  </si>
  <si>
    <t>8K</t>
  </si>
  <si>
    <t>9K</t>
  </si>
  <si>
    <t>15K</t>
  </si>
  <si>
    <t>16K</t>
  </si>
  <si>
    <t>20K</t>
  </si>
  <si>
    <t>21K</t>
  </si>
  <si>
    <t>22K</t>
  </si>
  <si>
    <t>23K</t>
  </si>
  <si>
    <t>25K</t>
  </si>
  <si>
    <t>28K</t>
  </si>
  <si>
    <t>30K</t>
  </si>
  <si>
    <t>31K</t>
  </si>
  <si>
    <t>32K</t>
  </si>
  <si>
    <t>33K</t>
  </si>
  <si>
    <t>35K</t>
  </si>
  <si>
    <t>36K</t>
  </si>
  <si>
    <t>37K</t>
  </si>
  <si>
    <t>39K</t>
  </si>
  <si>
    <t>41K</t>
  </si>
  <si>
    <t>Max Lewis - Pen 1</t>
  </si>
  <si>
    <t>Gambletown Farms - Pen 14</t>
  </si>
  <si>
    <t>R &amp; R Smith Farms - Pen 20</t>
  </si>
  <si>
    <t>R &amp; R Smith Farms - Pen 22</t>
  </si>
  <si>
    <t>Low Birth Weight                    Angus Bulls</t>
  </si>
  <si>
    <t>Low Birth Weight                               Angus Bulls</t>
  </si>
  <si>
    <t>AI BRED</t>
  </si>
  <si>
    <t>2- 4</t>
  </si>
  <si>
    <t>Low Birth Weight                                           Angus Bulls</t>
  </si>
  <si>
    <t>AI Bred</t>
  </si>
  <si>
    <t>3 - 4</t>
  </si>
  <si>
    <t>Low Birth Weight                 Angus Bulls</t>
  </si>
  <si>
    <t>200x</t>
  </si>
  <si>
    <t>Pen 8</t>
  </si>
  <si>
    <t>144 H-1 Cattle</t>
  </si>
  <si>
    <t>SAFE BRED Heifer Sale 9th Annual Heifer Sale</t>
  </si>
  <si>
    <t>8 K</t>
  </si>
  <si>
    <t>41 K</t>
  </si>
  <si>
    <t>2 HD</t>
  </si>
  <si>
    <t>138 H McLendon Farms</t>
  </si>
  <si>
    <t>159 3 W Cattle</t>
  </si>
  <si>
    <t>Barber Family Farms</t>
  </si>
  <si>
    <t>Milton Brooks</t>
  </si>
  <si>
    <t>S Cooper Farms Inc</t>
  </si>
  <si>
    <t>BP</t>
  </si>
  <si>
    <t>SAFE</t>
  </si>
  <si>
    <t>Comm</t>
  </si>
  <si>
    <t>Auct</t>
  </si>
  <si>
    <t>Moseley Brothers Stock Exchange LLC                                                                             1240 Taylor Harris Rd                                                                                         Blakely, GA 39823</t>
  </si>
  <si>
    <t>151 Bobby Rish</t>
  </si>
  <si>
    <t>Hillside Farms</t>
  </si>
  <si>
    <t>15 HD</t>
  </si>
  <si>
    <t>23 HD</t>
  </si>
  <si>
    <t>Perkins Farms</t>
  </si>
  <si>
    <t>Ricky Langley</t>
  </si>
  <si>
    <t>10th Annual SAFE Heifer Sale</t>
  </si>
  <si>
    <t>1240 Taylor Harris Rd Blakely, GA 39823                                                                                                                                                                                                                                                        April 26, 2025    1:00 pm EST</t>
  </si>
  <si>
    <t>September</t>
  </si>
  <si>
    <t>JYJ Redemption K 6394 /                 JLM Commander &amp; Chief K402</t>
  </si>
  <si>
    <t>2080 Rentz Bridge Rd Newton, GA 39870</t>
  </si>
  <si>
    <t>2 - 3</t>
  </si>
  <si>
    <t>2 -3</t>
  </si>
  <si>
    <t>Nov.  - Dec.</t>
  </si>
  <si>
    <t>NT ( 4291 )</t>
  </si>
  <si>
    <t>Low Birth Weight Angus Bulls</t>
  </si>
  <si>
    <t>Notchaway Land &amp; Cattle - Pen 17</t>
  </si>
  <si>
    <t>Notchaway Land &amp; Cattle - Pen 10</t>
  </si>
  <si>
    <t>Notchaway Land &amp; Cattle - Pen 3</t>
  </si>
  <si>
    <t>Fadeosh Farms - Pen 9 ( BBWF )</t>
  </si>
  <si>
    <t>Fadeosh Farms - Pen 8</t>
  </si>
  <si>
    <t>Gambletown Farms - Pen 18</t>
  </si>
  <si>
    <t>Gambletown Farms - Pen 5</t>
  </si>
  <si>
    <t>Gambletown Farms - Pen 12</t>
  </si>
  <si>
    <t>Rhett &amp; Luke Walker Farms - Pen 13</t>
  </si>
  <si>
    <t>Rhett &amp; Luke Walker Farms - Pen 1</t>
  </si>
  <si>
    <t>Rhett &amp; Luke Walker Farms - Pen 20</t>
  </si>
  <si>
    <t>Max Lewis - Pen 14</t>
  </si>
  <si>
    <t>Max Lewis - Pen 4</t>
  </si>
  <si>
    <t>Deer Creek Farms - 19 Pen Small</t>
  </si>
  <si>
    <t>Deer Creek Farms - Pen 7 Med</t>
  </si>
  <si>
    <t>Deer Creek Farms - Pen 6 Big</t>
  </si>
  <si>
    <t>Deer Creek Farms - Pen 11 BWF</t>
  </si>
  <si>
    <t>Deer Creek Farms - Pen 15 ( Charx )</t>
  </si>
  <si>
    <t>Deer Creek Farms - Pen 16 ( Charx )</t>
  </si>
  <si>
    <t>Deer Creek Farms - Pen 14</t>
  </si>
  <si>
    <t>Gambletown Farms - Pen 2</t>
  </si>
  <si>
    <t>Deer Creek Farms - Pen 12</t>
  </si>
  <si>
    <t>Deer Creek Farms - Pen 15</t>
  </si>
  <si>
    <t>Fadeosh Farms - Pen 18</t>
  </si>
  <si>
    <t>Fadeosh Farms - Pen 19 ( BBWF )</t>
  </si>
  <si>
    <t>Notchaway Land &amp; Cattle - Pen 8 ( BBWF )</t>
  </si>
  <si>
    <t>Deer Creek Farms - Pen 16 ( BBWF )</t>
  </si>
  <si>
    <t>Gambletown Farms - Pen 6 ( BBWF )</t>
  </si>
  <si>
    <t>Rhett &amp; Luke Walker Farms - Pen 17</t>
  </si>
  <si>
    <t>Max Lewis - Pen 13 ( Red )</t>
  </si>
  <si>
    <t>Deer Creek Farms - Pen 20 ( Charx )</t>
  </si>
  <si>
    <t>Deer Creek Farms - Pen 9 ( Charx )</t>
  </si>
  <si>
    <t>Notchaway Land &amp; Cattle - Pen 7</t>
  </si>
  <si>
    <t>Gambletown Farms - Pen 3</t>
  </si>
  <si>
    <t>Deer Creek Farms - Pen 11</t>
  </si>
  <si>
    <t>Rhett &amp; Luke Walker Farms - Pen 5</t>
  </si>
  <si>
    <t>Pen 16</t>
  </si>
  <si>
    <t>Squeeze Chute</t>
  </si>
  <si>
    <t>SCALES</t>
  </si>
  <si>
    <t>O   U   T   S   I   D   E                    L   A   N   E</t>
  </si>
  <si>
    <t xml:space="preserve"> SORTING LANE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</si>
</sst>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_(&quot;$&quot;* \(#,##0.00\);_(&quot;$&quot;* &quot;-&quot;??_);_(@_)"/>
    <numFmt numFmtId="164" formatCode="mm\-dd\-yyyy"/>
  </numFmts>
  <fonts count="17" x14ac:knownFonts="1">
    <font>
      <sz val="11"/>
      <color theme="1"/>
      <name val="Calibri"/>
      <family val="2"/>
      <scheme val="minor"/>
    </font>
    <font>
      <b/>
      <sz val="14"/>
      <color theme="1"/>
      <name val="Calibri"/>
      <family val="2"/>
      <scheme val="minor"/>
    </font>
    <font>
      <sz val="20"/>
      <color theme="1"/>
      <name val="Arial"/>
      <family val="2"/>
    </font>
    <font>
      <sz val="5.5"/>
      <color theme="1"/>
      <name val="Calibri"/>
      <family val="2"/>
      <scheme val="minor"/>
    </font>
    <font>
      <sz val="30"/>
      <color theme="1"/>
      <name val="Arial Black"/>
      <family val="2"/>
    </font>
    <font>
      <sz val="10"/>
      <color theme="1"/>
      <name val="Calibri"/>
      <family val="2"/>
      <scheme val="minor"/>
    </font>
    <font>
      <sz val="9"/>
      <color theme="1"/>
      <name val="Calibri"/>
      <family val="2"/>
      <scheme val="minor"/>
    </font>
    <font>
      <sz val="8"/>
      <color theme="1"/>
      <name val="Calibri"/>
      <family val="2"/>
      <scheme val="minor"/>
    </font>
    <font>
      <b/>
      <sz val="20"/>
      <color rgb="FF000000"/>
      <name val="Calibri"/>
      <family val="2"/>
      <scheme val="minor"/>
    </font>
    <font>
      <sz val="20"/>
      <color rgb="FF000000"/>
      <name val="Calibri"/>
      <family val="2"/>
      <scheme val="minor"/>
    </font>
    <font>
      <sz val="14"/>
      <color rgb="FF000000"/>
      <name val="Calibri"/>
      <family val="2"/>
      <scheme val="minor"/>
    </font>
    <font>
      <sz val="14"/>
      <color theme="1"/>
      <name val="Calibri"/>
      <family val="2"/>
      <scheme val="minor"/>
    </font>
    <font>
      <sz val="12"/>
      <color rgb="FF000000"/>
      <name val="Calibri"/>
      <family val="2"/>
      <scheme val="minor"/>
    </font>
    <font>
      <sz val="15"/>
      <color rgb="FF000000"/>
      <name val="Calibri"/>
      <family val="2"/>
      <scheme val="minor"/>
    </font>
    <font>
      <b/>
      <sz val="11"/>
      <color theme="1"/>
      <name val="Times New Roman"/>
      <family val="1"/>
    </font>
    <font>
      <b/>
      <sz val="12"/>
      <color theme="1"/>
      <name val="Calibri"/>
      <family val="2"/>
      <scheme val="minor"/>
    </font>
    <font>
      <b/>
      <sz val="9"/>
      <color theme="1"/>
      <name val="Cambria"/>
      <family val="1"/>
      <scheme val="major"/>
    </font>
  </fonts>
  <fills count="3">
    <fill>
      <patternFill patternType="none"/>
    </fill>
    <fill>
      <patternFill patternType="gray125"/>
    </fill>
    <fill>
      <patternFill patternType="solid">
        <fgColor rgb="FF00B050"/>
        <bgColor indexed="64"/>
      </patternFill>
    </fill>
  </fills>
  <borders count="83">
    <border>
      <left/>
      <right/>
      <top/>
      <bottom/>
      <diagonal/>
    </border>
    <border>
      <left/>
      <right/>
      <top style="thin">
        <color indexed="64"/>
      </top>
      <bottom style="thin">
        <color indexed="64"/>
      </bottom>
      <diagonal/>
    </border>
    <border>
      <left/>
      <right/>
      <top style="medium">
        <color indexed="64"/>
      </top>
      <bottom style="medium">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top style="thin">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style="thick">
        <color indexed="64"/>
      </left>
      <right/>
      <top/>
      <bottom style="medium">
        <color indexed="64"/>
      </bottom>
      <diagonal/>
    </border>
    <border>
      <left/>
      <right/>
      <top/>
      <bottom style="medium">
        <color indexed="64"/>
      </bottom>
      <diagonal/>
    </border>
    <border>
      <left/>
      <right style="thick">
        <color indexed="64"/>
      </right>
      <top/>
      <bottom style="medium">
        <color indexed="64"/>
      </bottom>
      <diagonal/>
    </border>
    <border>
      <left/>
      <right/>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n">
        <color indexed="64"/>
      </right>
      <top style="medium">
        <color indexed="64"/>
      </top>
      <bottom/>
      <diagonal/>
    </border>
    <border>
      <left style="thin">
        <color indexed="64"/>
      </left>
      <right/>
      <top style="medium">
        <color indexed="64"/>
      </top>
      <bottom/>
      <diagonal/>
    </border>
    <border>
      <left/>
      <right style="thick">
        <color indexed="64"/>
      </right>
      <top style="medium">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style="thick">
        <color indexed="64"/>
      </right>
      <top/>
      <bottom style="thick">
        <color indexed="64"/>
      </bottom>
      <diagonal/>
    </border>
    <border>
      <left style="thick">
        <color indexed="64"/>
      </left>
      <right/>
      <top/>
      <bottom/>
      <diagonal/>
    </border>
    <border>
      <left/>
      <right style="thick">
        <color indexed="64"/>
      </right>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top style="thick">
        <color indexed="64"/>
      </top>
      <bottom/>
      <diagonal/>
    </border>
    <border>
      <left style="thick">
        <color indexed="64"/>
      </left>
      <right/>
      <top/>
      <bottom style="thin">
        <color indexed="64"/>
      </bottom>
      <diagonal/>
    </border>
    <border>
      <left style="thick">
        <color indexed="64"/>
      </left>
      <right style="thin">
        <color indexed="64"/>
      </right>
      <top style="medium">
        <color indexed="64"/>
      </top>
      <bottom style="thick">
        <color indexed="64"/>
      </bottom>
      <diagonal/>
    </border>
    <border>
      <left/>
      <right/>
      <top/>
      <bottom style="thin">
        <color indexed="64"/>
      </bottom>
      <diagonal/>
    </border>
    <border>
      <left/>
      <right/>
      <top/>
      <bottom style="double">
        <color indexed="64"/>
      </bottom>
      <diagonal/>
    </border>
    <border>
      <left/>
      <right/>
      <top style="thin">
        <color indexed="64"/>
      </top>
      <bottom/>
      <diagonal/>
    </border>
    <border>
      <left style="thin">
        <color indexed="64"/>
      </left>
      <right/>
      <top style="thick">
        <color indexed="64"/>
      </top>
      <bottom style="thick">
        <color indexed="64"/>
      </bottom>
      <diagonal/>
    </border>
    <border>
      <left style="thick">
        <color indexed="64"/>
      </left>
      <right/>
      <top style="medium">
        <color indexed="64"/>
      </top>
      <bottom/>
      <diagonal/>
    </border>
    <border>
      <left style="thick">
        <color indexed="64"/>
      </left>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auto="1"/>
      </left>
      <right/>
      <top/>
      <bottom style="thin">
        <color auto="1"/>
      </bottom>
      <diagonal/>
    </border>
    <border>
      <left/>
      <right style="thin">
        <color auto="1"/>
      </right>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s>
  <cellStyleXfs count="1">
    <xf numFmtId="0" fontId="0" fillId="0" borderId="0"/>
  </cellStyleXfs>
  <cellXfs count="311">
    <xf numFmtId="0" fontId="0" fillId="0" borderId="0" xfId="0"/>
    <xf numFmtId="0" fontId="0" fillId="0" borderId="0" xfId="0" applyBorder="1"/>
    <xf numFmtId="0" fontId="0" fillId="0" borderId="0" xfId="0" applyFill="1"/>
    <xf numFmtId="0" fontId="1" fillId="0" borderId="0" xfId="0" applyFont="1" applyFill="1"/>
    <xf numFmtId="0" fontId="1" fillId="0" borderId="0" xfId="0" applyFont="1"/>
    <xf numFmtId="14" fontId="1" fillId="0" borderId="0" xfId="0" applyNumberFormat="1" applyFont="1" applyFill="1" applyBorder="1" applyAlignment="1">
      <alignment vertical="center"/>
    </xf>
    <xf numFmtId="0" fontId="1" fillId="0" borderId="0" xfId="0" applyFont="1" applyFill="1" applyBorder="1" applyAlignment="1">
      <alignment vertical="center"/>
    </xf>
    <xf numFmtId="0" fontId="0" fillId="0" borderId="0" xfId="0" applyFill="1" applyBorder="1" applyAlignment="1">
      <alignment horizontal="center" vertical="center"/>
    </xf>
    <xf numFmtId="0" fontId="0" fillId="0" borderId="18" xfId="0" applyFill="1" applyBorder="1" applyAlignment="1">
      <alignment horizontal="center" vertical="center"/>
    </xf>
    <xf numFmtId="14" fontId="0" fillId="0" borderId="1" xfId="0" quotePrefix="1" applyNumberFormat="1"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14" fontId="0" fillId="0" borderId="1" xfId="0" applyNumberFormat="1" applyFill="1" applyBorder="1" applyAlignment="1">
      <alignment horizontal="center" vertical="center"/>
    </xf>
    <xf numFmtId="14" fontId="0" fillId="0" borderId="10" xfId="0" applyNumberFormat="1" applyFill="1" applyBorder="1" applyAlignment="1">
      <alignment horizontal="center" vertical="center"/>
    </xf>
    <xf numFmtId="0" fontId="0" fillId="0" borderId="28" xfId="0" applyFill="1" applyBorder="1" applyAlignment="1">
      <alignment horizontal="center" vertical="center"/>
    </xf>
    <xf numFmtId="14" fontId="0" fillId="0" borderId="29" xfId="0" quotePrefix="1" applyNumberFormat="1" applyFill="1" applyBorder="1" applyAlignment="1">
      <alignment horizontal="center" vertical="center"/>
    </xf>
    <xf numFmtId="14" fontId="0" fillId="0" borderId="10" xfId="0" quotePrefix="1" applyNumberFormat="1" applyFill="1" applyBorder="1" applyAlignment="1">
      <alignment horizontal="center" vertical="center"/>
    </xf>
    <xf numFmtId="0" fontId="0" fillId="0" borderId="10" xfId="0" quotePrefix="1" applyNumberFormat="1" applyFill="1" applyBorder="1" applyAlignment="1">
      <alignment horizontal="center" vertical="center"/>
    </xf>
    <xf numFmtId="0" fontId="0" fillId="0" borderId="1" xfId="0" quotePrefix="1" applyNumberFormat="1" applyFill="1" applyBorder="1" applyAlignment="1">
      <alignment horizontal="center" vertical="center"/>
    </xf>
    <xf numFmtId="0" fontId="0" fillId="0" borderId="29" xfId="0" quotePrefix="1" applyNumberFormat="1" applyFill="1" applyBorder="1" applyAlignment="1">
      <alignment horizontal="center" vertical="center"/>
    </xf>
    <xf numFmtId="0" fontId="0" fillId="0" borderId="0" xfId="0" applyFill="1" applyBorder="1"/>
    <xf numFmtId="0" fontId="0" fillId="0" borderId="0" xfId="0" applyNumberFormat="1" applyFill="1"/>
    <xf numFmtId="0" fontId="0" fillId="0" borderId="1" xfId="0" quotePrefix="1" applyFill="1" applyBorder="1" applyAlignment="1">
      <alignment horizontal="center" vertical="center"/>
    </xf>
    <xf numFmtId="0" fontId="3" fillId="0" borderId="10" xfId="0" applyFont="1" applyFill="1" applyBorder="1" applyAlignment="1">
      <alignment horizontal="center" vertical="center"/>
    </xf>
    <xf numFmtId="0" fontId="1" fillId="0" borderId="0" xfId="0" applyFont="1" applyFill="1" applyAlignment="1">
      <alignment horizontal="center" vertical="center"/>
    </xf>
    <xf numFmtId="0" fontId="0" fillId="0" borderId="10" xfId="0" quotePrefix="1" applyFill="1" applyBorder="1" applyAlignment="1">
      <alignment horizontal="center" vertical="center"/>
    </xf>
    <xf numFmtId="0" fontId="0" fillId="0" borderId="0" xfId="0" applyFill="1" applyBorder="1" applyAlignment="1">
      <alignment horizontal="center" vertical="center"/>
    </xf>
    <xf numFmtId="0" fontId="0" fillId="0" borderId="29" xfId="0" applyFill="1" applyBorder="1" applyAlignment="1">
      <alignment horizontal="center" vertical="center"/>
    </xf>
    <xf numFmtId="0" fontId="0" fillId="0" borderId="19" xfId="0" applyFill="1" applyBorder="1" applyAlignment="1">
      <alignment horizontal="center" vertical="center"/>
    </xf>
    <xf numFmtId="0" fontId="0" fillId="0" borderId="1" xfId="0" applyFill="1" applyBorder="1" applyAlignment="1">
      <alignment horizontal="center" vertical="center"/>
    </xf>
    <xf numFmtId="0" fontId="0" fillId="0" borderId="10" xfId="0" applyFill="1" applyBorder="1" applyAlignment="1">
      <alignment horizontal="center" vertical="center"/>
    </xf>
    <xf numFmtId="16" fontId="0" fillId="0" borderId="1" xfId="0" quotePrefix="1" applyNumberFormat="1" applyFill="1" applyBorder="1" applyAlignment="1">
      <alignment horizontal="center" vertical="center"/>
    </xf>
    <xf numFmtId="0" fontId="0" fillId="0" borderId="31" xfId="0" applyFill="1" applyBorder="1" applyAlignment="1">
      <alignment horizontal="center" vertical="center"/>
    </xf>
    <xf numFmtId="14" fontId="0" fillId="0" borderId="29" xfId="0" applyNumberFormat="1" applyFill="1" applyBorder="1" applyAlignment="1">
      <alignment horizontal="center" vertical="center"/>
    </xf>
    <xf numFmtId="16" fontId="0" fillId="0" borderId="29" xfId="0" quotePrefix="1" applyNumberFormat="1" applyFill="1" applyBorder="1" applyAlignment="1">
      <alignment horizontal="center" vertical="center"/>
    </xf>
    <xf numFmtId="0" fontId="0" fillId="0" borderId="19" xfId="0" applyFill="1" applyBorder="1" applyAlignment="1">
      <alignment horizontal="center" vertical="center"/>
    </xf>
    <xf numFmtId="0" fontId="0" fillId="0" borderId="0" xfId="0" applyFill="1" applyBorder="1" applyAlignment="1">
      <alignment horizontal="center" vertical="center"/>
    </xf>
    <xf numFmtId="0" fontId="0" fillId="0" borderId="33" xfId="0" applyFill="1" applyBorder="1" applyAlignment="1">
      <alignment horizontal="center" vertical="center"/>
    </xf>
    <xf numFmtId="0" fontId="0" fillId="0" borderId="29" xfId="0" quotePrefix="1" applyFill="1" applyBorder="1" applyAlignment="1">
      <alignment horizontal="center" vertical="center"/>
    </xf>
    <xf numFmtId="0" fontId="0" fillId="0" borderId="34" xfId="0" applyFill="1" applyBorder="1" applyAlignment="1">
      <alignment horizontal="center" vertical="center"/>
    </xf>
    <xf numFmtId="0" fontId="1" fillId="0" borderId="0" xfId="0" applyNumberFormat="1" applyFont="1" applyFill="1"/>
    <xf numFmtId="0" fontId="0" fillId="0" borderId="0" xfId="0" applyNumberFormat="1"/>
    <xf numFmtId="0" fontId="0" fillId="0" borderId="22" xfId="0" applyBorder="1" applyAlignment="1"/>
    <xf numFmtId="0" fontId="0" fillId="0" borderId="0" xfId="0" applyAlignment="1"/>
    <xf numFmtId="0" fontId="0" fillId="0" borderId="0" xfId="0" applyFill="1" applyBorder="1" applyAlignment="1">
      <alignment horizontal="center" vertical="center"/>
    </xf>
    <xf numFmtId="0" fontId="0" fillId="0" borderId="0" xfId="0" applyFont="1"/>
    <xf numFmtId="0" fontId="0" fillId="0" borderId="0" xfId="0" applyFont="1" applyFill="1"/>
    <xf numFmtId="0" fontId="5" fillId="0" borderId="0" xfId="0" applyFont="1"/>
    <xf numFmtId="0" fontId="5" fillId="0" borderId="0" xfId="0" applyFont="1" applyFill="1"/>
    <xf numFmtId="44" fontId="0" fillId="0" borderId="0" xfId="0" applyNumberFormat="1"/>
    <xf numFmtId="44" fontId="0" fillId="0" borderId="0" xfId="0" applyNumberFormat="1" applyFill="1"/>
    <xf numFmtId="44" fontId="1" fillId="0" borderId="0" xfId="0" applyNumberFormat="1" applyFont="1" applyFill="1"/>
    <xf numFmtId="0" fontId="0" fillId="0" borderId="0" xfId="0" applyFill="1" applyBorder="1" applyAlignment="1">
      <alignment horizontal="center" vertical="center"/>
    </xf>
    <xf numFmtId="0" fontId="9" fillId="0" borderId="0" xfId="0" applyFont="1" applyAlignment="1" applyProtection="1">
      <alignment horizontal="center" vertical="center"/>
    </xf>
    <xf numFmtId="0" fontId="10" fillId="0" borderId="35" xfId="0" applyFont="1" applyBorder="1" applyAlignment="1" applyProtection="1">
      <alignment horizontal="center" vertical="center"/>
    </xf>
    <xf numFmtId="0" fontId="10" fillId="0" borderId="35" xfId="0" applyFont="1" applyBorder="1" applyAlignment="1" applyProtection="1">
      <alignment horizontal="center" vertical="center"/>
    </xf>
    <xf numFmtId="0" fontId="10" fillId="0" borderId="35" xfId="0" applyFont="1" applyBorder="1" applyAlignment="1" applyProtection="1">
      <alignment horizontal="left" vertical="center"/>
    </xf>
    <xf numFmtId="0" fontId="9" fillId="0" borderId="0" xfId="0" applyFont="1" applyFill="1" applyAlignment="1" applyProtection="1">
      <alignment vertical="center"/>
    </xf>
    <xf numFmtId="0" fontId="10" fillId="0" borderId="0" xfId="0" applyFont="1" applyAlignment="1" applyProtection="1"/>
    <xf numFmtId="0" fontId="10" fillId="0" borderId="0" xfId="0" applyFont="1" applyAlignment="1" applyProtection="1">
      <alignment horizontal="center"/>
    </xf>
    <xf numFmtId="0" fontId="11" fillId="0" borderId="0" xfId="0" applyFont="1" applyAlignment="1" applyProtection="1">
      <alignment horizontal="left"/>
    </xf>
    <xf numFmtId="164" fontId="0" fillId="0" borderId="0" xfId="0" applyNumberFormat="1" applyFont="1" applyBorder="1" applyProtection="1">
      <protection locked="0"/>
    </xf>
    <xf numFmtId="0" fontId="0" fillId="0" borderId="0" xfId="0" applyFont="1" applyBorder="1" applyAlignment="1" applyProtection="1">
      <alignment horizontal="center" vertical="center"/>
      <protection locked="0"/>
    </xf>
    <xf numFmtId="0" fontId="0" fillId="0" borderId="0" xfId="0" applyFont="1" applyBorder="1" applyAlignment="1" applyProtection="1">
      <alignment horizontal="center" vertical="center"/>
      <protection locked="0"/>
    </xf>
    <xf numFmtId="0" fontId="0" fillId="0" borderId="0" xfId="0" applyFont="1" applyBorder="1" applyProtection="1">
      <protection locked="0"/>
    </xf>
    <xf numFmtId="0" fontId="0" fillId="0" borderId="0" xfId="0" applyFont="1" applyFill="1" applyBorder="1" applyProtection="1">
      <protection locked="0"/>
    </xf>
    <xf numFmtId="164" fontId="0" fillId="0" borderId="0" xfId="0" applyNumberFormat="1" applyFill="1" applyBorder="1" applyProtection="1">
      <protection locked="0"/>
    </xf>
    <xf numFmtId="0" fontId="0" fillId="0" borderId="0" xfId="0" quotePrefix="1" applyFill="1" applyBorder="1" applyAlignment="1" applyProtection="1">
      <alignment horizontal="center" vertical="center"/>
      <protection locked="0"/>
    </xf>
    <xf numFmtId="0" fontId="0" fillId="0" borderId="0" xfId="0" applyFill="1" applyBorder="1" applyProtection="1">
      <protection locked="0"/>
    </xf>
    <xf numFmtId="0" fontId="0" fillId="0" borderId="0" xfId="0" applyFill="1" applyBorder="1" applyAlignment="1" applyProtection="1">
      <alignment horizontal="center" vertical="center"/>
      <protection locked="0"/>
    </xf>
    <xf numFmtId="0" fontId="10" fillId="0" borderId="36" xfId="0" applyFont="1" applyBorder="1" applyAlignment="1" applyProtection="1"/>
    <xf numFmtId="0" fontId="0" fillId="0" borderId="0" xfId="0" applyFont="1" applyAlignment="1" applyProtection="1"/>
    <xf numFmtId="0" fontId="0" fillId="0" borderId="0" xfId="0" applyFont="1" applyAlignment="1" applyProtection="1">
      <alignment horizontal="center"/>
    </xf>
    <xf numFmtId="0" fontId="0" fillId="0" borderId="0" xfId="0" applyFont="1" applyAlignment="1" applyProtection="1">
      <alignment horizontal="left"/>
    </xf>
    <xf numFmtId="0" fontId="10" fillId="0" borderId="0" xfId="0" applyFont="1" applyFill="1" applyAlignment="1" applyProtection="1">
      <alignment horizontal="center"/>
    </xf>
    <xf numFmtId="0" fontId="0" fillId="0" borderId="0" xfId="0" applyFont="1" applyFill="1" applyAlignment="1" applyProtection="1"/>
    <xf numFmtId="0" fontId="10" fillId="0" borderId="0" xfId="0" applyFont="1" applyFill="1" applyAlignment="1" applyProtection="1">
      <alignment horizontal="center"/>
    </xf>
    <xf numFmtId="0" fontId="0" fillId="0" borderId="35" xfId="0" applyFont="1" applyFill="1" applyBorder="1"/>
    <xf numFmtId="44" fontId="0" fillId="0" borderId="35" xfId="0" applyNumberFormat="1" applyFill="1" applyBorder="1"/>
    <xf numFmtId="0" fontId="0" fillId="0" borderId="1" xfId="0" applyFont="1" applyFill="1" applyBorder="1"/>
    <xf numFmtId="44" fontId="0" fillId="0" borderId="1" xfId="0" applyNumberFormat="1" applyFill="1" applyBorder="1"/>
    <xf numFmtId="0" fontId="10" fillId="0" borderId="0" xfId="0" applyFont="1" applyBorder="1" applyAlignment="1" applyProtection="1"/>
    <xf numFmtId="44" fontId="0" fillId="0" borderId="35" xfId="0" applyNumberFormat="1" applyBorder="1"/>
    <xf numFmtId="0" fontId="0" fillId="0" borderId="37" xfId="0" applyFont="1" applyFill="1" applyBorder="1"/>
    <xf numFmtId="0" fontId="0" fillId="0" borderId="37" xfId="0" applyFill="1" applyBorder="1" applyAlignment="1">
      <alignment horizontal="center" vertical="center"/>
    </xf>
    <xf numFmtId="44" fontId="0" fillId="0" borderId="37" xfId="0" applyNumberFormat="1" applyFill="1" applyBorder="1"/>
    <xf numFmtId="44" fontId="0" fillId="0" borderId="0" xfId="0" applyNumberFormat="1" applyFont="1"/>
    <xf numFmtId="0" fontId="12" fillId="0" borderId="0" xfId="0" applyFont="1" applyFill="1" applyAlignment="1" applyProtection="1">
      <alignment horizontal="center" wrapText="1"/>
    </xf>
    <xf numFmtId="44" fontId="10" fillId="0" borderId="0" xfId="0" applyNumberFormat="1" applyFont="1" applyFill="1" applyAlignment="1" applyProtection="1"/>
    <xf numFmtId="0" fontId="0" fillId="0" borderId="0" xfId="0" applyFill="1" applyBorder="1" applyAlignment="1">
      <alignment horizontal="center" vertical="center"/>
    </xf>
    <xf numFmtId="0" fontId="10" fillId="0" borderId="0" xfId="0" applyFont="1" applyFill="1" applyAlignment="1" applyProtection="1">
      <alignment horizontal="center"/>
    </xf>
    <xf numFmtId="0" fontId="0" fillId="0" borderId="0" xfId="0" applyFont="1" applyBorder="1" applyAlignment="1" applyProtection="1">
      <alignment horizontal="center" vertical="center"/>
      <protection locked="0"/>
    </xf>
    <xf numFmtId="0" fontId="10" fillId="0" borderId="35" xfId="0" applyFont="1" applyBorder="1" applyAlignment="1" applyProtection="1">
      <alignment horizontal="center" vertical="center"/>
    </xf>
    <xf numFmtId="0" fontId="0" fillId="0" borderId="0" xfId="0" applyFont="1" applyFill="1" applyBorder="1"/>
    <xf numFmtId="44" fontId="0" fillId="0" borderId="0" xfId="0" applyNumberFormat="1" applyFill="1" applyBorder="1"/>
    <xf numFmtId="44" fontId="0" fillId="0" borderId="0" xfId="0" applyNumberFormat="1" applyBorder="1"/>
    <xf numFmtId="0" fontId="0" fillId="0" borderId="35" xfId="0" applyFill="1" applyBorder="1" applyAlignment="1">
      <alignment horizontal="center"/>
    </xf>
    <xf numFmtId="0" fontId="0" fillId="0" borderId="0" xfId="0" applyFill="1" applyBorder="1" applyAlignment="1">
      <alignment horizontal="center" vertical="center"/>
    </xf>
    <xf numFmtId="0" fontId="0" fillId="0" borderId="0" xfId="0" applyFont="1" applyBorder="1"/>
    <xf numFmtId="0" fontId="10" fillId="0" borderId="35" xfId="0" applyFont="1" applyBorder="1" applyAlignment="1" applyProtection="1">
      <alignment vertical="center"/>
    </xf>
    <xf numFmtId="0" fontId="1" fillId="0" borderId="0" xfId="0" applyFont="1" applyFill="1" applyBorder="1"/>
    <xf numFmtId="0" fontId="0" fillId="0" borderId="0" xfId="0" applyFill="1" applyBorder="1" applyAlignment="1">
      <alignment horizontal="center"/>
    </xf>
    <xf numFmtId="0" fontId="0" fillId="0" borderId="35" xfId="0" applyFont="1" applyBorder="1"/>
    <xf numFmtId="0" fontId="10" fillId="0" borderId="37" xfId="0" applyFont="1" applyBorder="1" applyAlignment="1" applyProtection="1">
      <alignment horizontal="center"/>
    </xf>
    <xf numFmtId="0" fontId="10" fillId="0" borderId="37" xfId="0" applyFont="1" applyBorder="1" applyAlignment="1" applyProtection="1"/>
    <xf numFmtId="0" fontId="11" fillId="0" borderId="37" xfId="0" applyFont="1" applyBorder="1" applyAlignment="1" applyProtection="1">
      <alignment horizontal="left"/>
    </xf>
    <xf numFmtId="0" fontId="0" fillId="0" borderId="35" xfId="0" applyFill="1" applyBorder="1" applyAlignment="1">
      <alignment horizontal="center"/>
    </xf>
    <xf numFmtId="44" fontId="0" fillId="0" borderId="0" xfId="0" applyNumberFormat="1" applyFont="1" applyFill="1" applyAlignment="1" applyProtection="1"/>
    <xf numFmtId="0" fontId="0" fillId="0" borderId="19" xfId="0" applyFill="1" applyBorder="1" applyAlignment="1">
      <alignment horizontal="center" vertical="center"/>
    </xf>
    <xf numFmtId="0" fontId="0" fillId="0" borderId="0" xfId="0" applyFill="1" applyBorder="1" applyAlignment="1">
      <alignment horizontal="center" vertical="center"/>
    </xf>
    <xf numFmtId="0" fontId="0" fillId="0" borderId="1" xfId="0" applyFill="1" applyBorder="1" applyAlignment="1">
      <alignment horizontal="center" vertical="center"/>
    </xf>
    <xf numFmtId="0" fontId="0" fillId="0" borderId="0" xfId="0" applyFill="1" applyBorder="1" applyAlignment="1">
      <alignment horizontal="center" vertical="center"/>
    </xf>
    <xf numFmtId="0" fontId="0" fillId="0" borderId="19" xfId="0" applyFill="1" applyBorder="1" applyAlignment="1">
      <alignment horizontal="center" vertical="center"/>
    </xf>
    <xf numFmtId="0" fontId="0" fillId="0" borderId="1" xfId="0" applyFill="1" applyBorder="1" applyAlignment="1">
      <alignment horizontal="center" vertical="center"/>
    </xf>
    <xf numFmtId="0" fontId="0" fillId="0" borderId="0" xfId="0" applyFill="1" applyBorder="1" applyAlignment="1">
      <alignment horizontal="center" vertical="center"/>
    </xf>
    <xf numFmtId="0" fontId="12" fillId="0" borderId="0" xfId="0" applyFont="1" applyFill="1" applyAlignment="1" applyProtection="1">
      <alignment horizontal="center" wrapText="1"/>
    </xf>
    <xf numFmtId="0" fontId="10" fillId="0" borderId="0" xfId="0" applyFont="1" applyFill="1" applyAlignment="1" applyProtection="1">
      <alignment horizontal="center"/>
    </xf>
    <xf numFmtId="0" fontId="0" fillId="0" borderId="1" xfId="0" applyFill="1" applyBorder="1" applyAlignment="1">
      <alignment horizontal="center" vertical="center"/>
    </xf>
    <xf numFmtId="0" fontId="0" fillId="0" borderId="35" xfId="0" applyFill="1" applyBorder="1" applyAlignment="1">
      <alignment horizontal="center"/>
    </xf>
    <xf numFmtId="0" fontId="0" fillId="0" borderId="0" xfId="0" applyFill="1" applyAlignment="1">
      <alignment horizontal="right"/>
    </xf>
    <xf numFmtId="0" fontId="0" fillId="0" borderId="0" xfId="0" applyAlignment="1">
      <alignment horizontal="right"/>
    </xf>
    <xf numFmtId="0" fontId="0" fillId="0" borderId="19" xfId="0" applyFill="1" applyBorder="1" applyAlignment="1">
      <alignment horizontal="center" vertical="center"/>
    </xf>
    <xf numFmtId="0" fontId="0" fillId="0" borderId="35" xfId="0" applyFill="1" applyBorder="1" applyAlignment="1">
      <alignment horizontal="center"/>
    </xf>
    <xf numFmtId="0" fontId="12" fillId="0" borderId="0" xfId="0" applyFont="1" applyFill="1" applyAlignment="1" applyProtection="1">
      <alignment horizontal="center" wrapText="1"/>
    </xf>
    <xf numFmtId="0" fontId="0" fillId="0" borderId="0" xfId="0" applyFill="1" applyBorder="1" applyAlignment="1">
      <alignment horizontal="center" vertical="center"/>
    </xf>
    <xf numFmtId="0" fontId="10" fillId="0" borderId="0" xfId="0" applyFont="1" applyFill="1" applyAlignment="1" applyProtection="1">
      <alignment horizontal="center"/>
    </xf>
    <xf numFmtId="0" fontId="10" fillId="0" borderId="35" xfId="0" applyFont="1" applyBorder="1" applyAlignment="1" applyProtection="1">
      <alignment horizontal="center" vertical="center"/>
    </xf>
    <xf numFmtId="0" fontId="0" fillId="0" borderId="0" xfId="0" applyFill="1" applyBorder="1" applyAlignment="1">
      <alignment horizontal="center" vertical="center"/>
    </xf>
    <xf numFmtId="0" fontId="0" fillId="0" borderId="35" xfId="0" applyFill="1" applyBorder="1" applyAlignment="1">
      <alignment horizontal="center"/>
    </xf>
    <xf numFmtId="0" fontId="10" fillId="0" borderId="0" xfId="0" applyFont="1" applyFill="1" applyAlignment="1" applyProtection="1">
      <alignment horizontal="center"/>
    </xf>
    <xf numFmtId="44" fontId="0" fillId="0" borderId="36" xfId="0" applyNumberFormat="1" applyBorder="1"/>
    <xf numFmtId="0" fontId="5" fillId="0" borderId="0" xfId="0" applyFont="1" applyFill="1" applyBorder="1"/>
    <xf numFmtId="0" fontId="0" fillId="0" borderId="35" xfId="0" applyFill="1" applyBorder="1" applyAlignment="1">
      <alignment horizontal="center"/>
    </xf>
    <xf numFmtId="0" fontId="10" fillId="0" borderId="0" xfId="0" applyFont="1" applyFill="1" applyAlignment="1" applyProtection="1">
      <alignment horizontal="center"/>
    </xf>
    <xf numFmtId="0" fontId="10" fillId="0" borderId="35" xfId="0" applyFont="1" applyBorder="1" applyAlignment="1" applyProtection="1">
      <alignment horizontal="center" vertical="center"/>
    </xf>
    <xf numFmtId="0" fontId="0" fillId="0" borderId="35" xfId="0" applyFill="1" applyBorder="1" applyAlignment="1">
      <alignment horizontal="center"/>
    </xf>
    <xf numFmtId="0" fontId="10" fillId="0" borderId="0" xfId="0" applyFont="1" applyFill="1" applyAlignment="1" applyProtection="1">
      <alignment horizontal="center"/>
    </xf>
    <xf numFmtId="0" fontId="10" fillId="0" borderId="35" xfId="0" applyFont="1" applyBorder="1" applyAlignment="1" applyProtection="1">
      <alignment horizontal="center" vertical="center"/>
    </xf>
    <xf numFmtId="0" fontId="0" fillId="0" borderId="0" xfId="0" applyFill="1" applyBorder="1" applyAlignment="1">
      <alignment horizontal="center" vertical="center"/>
    </xf>
    <xf numFmtId="0" fontId="0" fillId="0" borderId="19" xfId="0" applyFill="1" applyBorder="1" applyAlignment="1">
      <alignment horizontal="center" vertical="center"/>
    </xf>
    <xf numFmtId="0" fontId="0" fillId="0" borderId="0" xfId="0" applyFill="1" applyBorder="1" applyAlignment="1">
      <alignment horizontal="center" vertical="center"/>
    </xf>
    <xf numFmtId="0" fontId="0" fillId="0" borderId="37" xfId="0" applyFill="1" applyBorder="1" applyAlignment="1">
      <alignment horizontal="center" vertical="center"/>
    </xf>
    <xf numFmtId="14" fontId="1" fillId="0" borderId="15" xfId="0" applyNumberFormat="1" applyFont="1" applyFill="1" applyBorder="1" applyAlignment="1">
      <alignment horizontal="center" vertical="center"/>
    </xf>
    <xf numFmtId="14" fontId="1" fillId="0" borderId="16" xfId="0" applyNumberFormat="1" applyFont="1" applyFill="1" applyBorder="1" applyAlignment="1">
      <alignment horizontal="center" vertical="center"/>
    </xf>
    <xf numFmtId="14" fontId="1" fillId="0" borderId="17" xfId="0" applyNumberFormat="1" applyFont="1" applyFill="1" applyBorder="1" applyAlignment="1">
      <alignment horizontal="center" vertical="center"/>
    </xf>
    <xf numFmtId="14" fontId="1" fillId="0" borderId="3" xfId="0" applyNumberFormat="1" applyFont="1" applyFill="1" applyBorder="1" applyAlignment="1">
      <alignment horizontal="center" vertical="center"/>
    </xf>
    <xf numFmtId="14" fontId="1" fillId="0" borderId="4" xfId="0" applyNumberFormat="1" applyFont="1" applyFill="1" applyBorder="1" applyAlignment="1">
      <alignment horizontal="center" vertical="center"/>
    </xf>
    <xf numFmtId="14" fontId="1" fillId="0" borderId="5" xfId="0" applyNumberFormat="1" applyFont="1" applyFill="1" applyBorder="1" applyAlignment="1">
      <alignment horizontal="center" vertical="center"/>
    </xf>
    <xf numFmtId="14" fontId="1" fillId="0" borderId="11" xfId="0" applyNumberFormat="1" applyFont="1" applyFill="1" applyBorder="1" applyAlignment="1">
      <alignment horizontal="center" vertical="center"/>
    </xf>
    <xf numFmtId="14" fontId="1" fillId="0" borderId="12" xfId="0" applyNumberFormat="1" applyFont="1" applyFill="1" applyBorder="1" applyAlignment="1">
      <alignment horizontal="center" vertical="center"/>
    </xf>
    <xf numFmtId="14" fontId="1" fillId="0" borderId="13" xfId="0" applyNumberFormat="1" applyFont="1" applyFill="1" applyBorder="1" applyAlignment="1">
      <alignment horizontal="center" vertical="center"/>
    </xf>
    <xf numFmtId="0" fontId="0" fillId="0" borderId="19" xfId="0" applyFill="1" applyBorder="1" applyAlignment="1">
      <alignment horizontal="center" vertical="center"/>
    </xf>
    <xf numFmtId="0" fontId="0" fillId="0" borderId="30" xfId="0" applyFill="1" applyBorder="1" applyAlignment="1">
      <alignment horizontal="center" vertical="center"/>
    </xf>
    <xf numFmtId="0" fontId="0" fillId="0" borderId="20" xfId="0" applyFill="1" applyBorder="1" applyAlignment="1">
      <alignment horizontal="center" vertical="center"/>
    </xf>
    <xf numFmtId="14" fontId="1" fillId="0" borderId="6" xfId="0" applyNumberFormat="1" applyFont="1" applyFill="1" applyBorder="1" applyAlignment="1">
      <alignment horizontal="center" vertical="center"/>
    </xf>
    <xf numFmtId="14" fontId="1" fillId="0" borderId="2" xfId="0" applyNumberFormat="1" applyFont="1" applyFill="1" applyBorder="1" applyAlignment="1">
      <alignment horizontal="center" vertical="center"/>
    </xf>
    <xf numFmtId="14" fontId="1" fillId="0" borderId="7" xfId="0" applyNumberFormat="1" applyFont="1" applyFill="1" applyBorder="1" applyAlignment="1">
      <alignment horizontal="center" vertical="center"/>
    </xf>
    <xf numFmtId="0" fontId="0" fillId="0" borderId="32" xfId="0" applyFill="1" applyBorder="1" applyAlignment="1">
      <alignment horizontal="center" vertical="center"/>
    </xf>
    <xf numFmtId="0" fontId="0" fillId="0" borderId="22" xfId="0" applyFill="1" applyBorder="1" applyAlignment="1">
      <alignment horizontal="center" vertical="center"/>
    </xf>
    <xf numFmtId="0" fontId="0" fillId="0" borderId="23" xfId="0" applyFill="1" applyBorder="1" applyAlignment="1">
      <alignment horizontal="center" vertical="center"/>
    </xf>
    <xf numFmtId="0" fontId="0" fillId="0" borderId="22" xfId="0" applyFill="1" applyBorder="1" applyAlignment="1">
      <alignment horizontal="center" vertical="center" wrapText="1"/>
    </xf>
    <xf numFmtId="0" fontId="0" fillId="0" borderId="23" xfId="0" applyFill="1" applyBorder="1" applyAlignment="1">
      <alignment horizontal="center" vertical="center" wrapText="1"/>
    </xf>
    <xf numFmtId="0" fontId="0" fillId="0" borderId="14" xfId="0" applyFill="1" applyBorder="1" applyAlignment="1">
      <alignment horizontal="center" vertical="center" wrapText="1"/>
    </xf>
    <xf numFmtId="0" fontId="0" fillId="0" borderId="25" xfId="0"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27"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0" fillId="0" borderId="0" xfId="0" applyFill="1" applyBorder="1" applyAlignment="1">
      <alignment horizontal="center" vertical="center" wrapText="1"/>
    </xf>
    <xf numFmtId="0" fontId="0" fillId="0" borderId="27" xfId="0" applyFill="1" applyBorder="1" applyAlignment="1">
      <alignment horizontal="center" vertical="center" wrapText="1"/>
    </xf>
    <xf numFmtId="0" fontId="4" fillId="0" borderId="0" xfId="0" applyFont="1" applyAlignment="1">
      <alignment horizontal="center" vertical="center"/>
    </xf>
    <xf numFmtId="0" fontId="2" fillId="0" borderId="0" xfId="0" applyFont="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7"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0" fillId="0" borderId="35" xfId="0" applyFill="1" applyBorder="1" applyAlignment="1">
      <alignment horizontal="center"/>
    </xf>
    <xf numFmtId="0" fontId="12" fillId="0" borderId="0" xfId="0" applyFont="1" applyFill="1" applyAlignment="1" applyProtection="1">
      <alignment horizontal="center" wrapText="1"/>
    </xf>
    <xf numFmtId="0" fontId="10" fillId="0" borderId="0" xfId="0" applyFont="1" applyFill="1" applyAlignment="1" applyProtection="1">
      <alignment horizontal="center"/>
    </xf>
    <xf numFmtId="0" fontId="0" fillId="0" borderId="0" xfId="0" applyFont="1" applyBorder="1" applyAlignment="1" applyProtection="1">
      <alignment horizontal="center" vertical="center"/>
      <protection locked="0"/>
    </xf>
    <xf numFmtId="0" fontId="0" fillId="0" borderId="0" xfId="0" applyFill="1" applyBorder="1" applyAlignment="1" applyProtection="1">
      <alignment horizontal="center" vertical="center"/>
      <protection locked="0"/>
    </xf>
    <xf numFmtId="0" fontId="8" fillId="0" borderId="0" xfId="0" applyFont="1" applyFill="1" applyAlignment="1" applyProtection="1">
      <alignment horizontal="right" vertical="top" wrapText="1"/>
    </xf>
    <xf numFmtId="0" fontId="13" fillId="0" borderId="0" xfId="0" applyFont="1" applyAlignment="1" applyProtection="1">
      <alignment horizontal="center" vertical="center"/>
    </xf>
    <xf numFmtId="44" fontId="10" fillId="0" borderId="0" xfId="0" applyNumberFormat="1" applyFont="1" applyFill="1" applyAlignment="1" applyProtection="1">
      <alignment horizontal="center"/>
    </xf>
    <xf numFmtId="0" fontId="10" fillId="0" borderId="35" xfId="0" applyFont="1" applyBorder="1" applyAlignment="1" applyProtection="1">
      <alignment horizontal="center" vertical="center"/>
    </xf>
    <xf numFmtId="0" fontId="8" fillId="0" borderId="0" xfId="0" applyFont="1" applyAlignment="1" applyProtection="1">
      <alignment horizontal="right" vertical="top" wrapText="1"/>
    </xf>
    <xf numFmtId="0" fontId="0" fillId="0" borderId="35" xfId="0" quotePrefix="1" applyNumberFormat="1" applyFill="1" applyBorder="1" applyAlignment="1">
      <alignment horizontal="center"/>
    </xf>
    <xf numFmtId="0" fontId="0" fillId="0" borderId="35" xfId="0" applyNumberFormat="1" applyFill="1" applyBorder="1" applyAlignment="1">
      <alignment horizontal="center"/>
    </xf>
    <xf numFmtId="0" fontId="0" fillId="0" borderId="0" xfId="0" applyFill="1" applyBorder="1" applyAlignment="1">
      <alignment horizontal="center" vertical="center"/>
    </xf>
    <xf numFmtId="0" fontId="0" fillId="0" borderId="37" xfId="0" applyFill="1" applyBorder="1" applyAlignment="1">
      <alignment horizontal="center" vertical="center"/>
    </xf>
    <xf numFmtId="0" fontId="0" fillId="0" borderId="0" xfId="0" applyFill="1" applyBorder="1" applyAlignment="1">
      <alignment horizontal="center"/>
    </xf>
    <xf numFmtId="0" fontId="4" fillId="2" borderId="0" xfId="0" applyFont="1" applyFill="1" applyAlignment="1">
      <alignment horizontal="center" vertical="center"/>
    </xf>
    <xf numFmtId="0" fontId="2" fillId="2" borderId="0" xfId="0" applyFont="1" applyFill="1" applyBorder="1" applyAlignment="1">
      <alignment horizontal="center" vertical="center" wrapText="1"/>
    </xf>
    <xf numFmtId="0" fontId="4" fillId="0" borderId="0" xfId="0" applyFont="1" applyFill="1" applyAlignment="1">
      <alignment horizontal="center" vertical="center"/>
    </xf>
    <xf numFmtId="0" fontId="2" fillId="0" borderId="0" xfId="0" applyFont="1" applyFill="1" applyBorder="1" applyAlignment="1">
      <alignment horizontal="center" vertical="center" wrapText="1"/>
    </xf>
    <xf numFmtId="14" fontId="0" fillId="0" borderId="0" xfId="0" applyNumberFormat="1" applyFill="1"/>
    <xf numFmtId="16" fontId="1" fillId="0" borderId="0" xfId="0" applyNumberFormat="1" applyFont="1" applyFill="1"/>
    <xf numFmtId="0" fontId="0" fillId="0" borderId="38"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14" fontId="1" fillId="0" borderId="39" xfId="0" applyNumberFormat="1" applyFont="1" applyFill="1" applyBorder="1" applyAlignment="1">
      <alignment horizontal="center" vertical="center"/>
    </xf>
    <xf numFmtId="14" fontId="1" fillId="0" borderId="30" xfId="0" applyNumberFormat="1" applyFont="1" applyFill="1" applyBorder="1" applyAlignment="1">
      <alignment horizontal="center" vertical="center"/>
    </xf>
    <xf numFmtId="14" fontId="1" fillId="0" borderId="20" xfId="0" applyNumberFormat="1" applyFont="1" applyFill="1" applyBorder="1" applyAlignment="1">
      <alignment horizontal="center" vertical="center"/>
    </xf>
    <xf numFmtId="16" fontId="0" fillId="0" borderId="0" xfId="0" applyNumberFormat="1" applyFill="1"/>
    <xf numFmtId="0" fontId="5" fillId="0" borderId="22"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0" fillId="0" borderId="40" xfId="0" applyFill="1" applyBorder="1" applyAlignment="1">
      <alignment horizontal="center" vertical="center"/>
    </xf>
    <xf numFmtId="0" fontId="0" fillId="0" borderId="37" xfId="0" quotePrefix="1" applyNumberFormat="1" applyFill="1" applyBorder="1" applyAlignment="1">
      <alignment horizontal="center" vertical="center"/>
    </xf>
    <xf numFmtId="14" fontId="0" fillId="0" borderId="37" xfId="0" applyNumberFormat="1" applyFill="1" applyBorder="1" applyAlignment="1">
      <alignment horizontal="center" vertical="center"/>
    </xf>
    <xf numFmtId="0" fontId="11" fillId="0" borderId="22"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27" xfId="0" applyFont="1" applyFill="1" applyBorder="1" applyAlignment="1">
      <alignment horizontal="center" vertical="center" wrapText="1"/>
    </xf>
    <xf numFmtId="0" fontId="11" fillId="0" borderId="14" xfId="0" applyFont="1" applyFill="1" applyBorder="1" applyAlignment="1">
      <alignment horizontal="center" vertical="center" wrapText="1"/>
    </xf>
    <xf numFmtId="0" fontId="11" fillId="0" borderId="25" xfId="0" applyFont="1" applyFill="1" applyBorder="1" applyAlignment="1">
      <alignment horizontal="center" vertical="center" wrapText="1"/>
    </xf>
    <xf numFmtId="0" fontId="14" fillId="0" borderId="21"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27" xfId="0" applyFont="1" applyBorder="1" applyAlignment="1">
      <alignment horizontal="center" vertical="center" wrapText="1"/>
    </xf>
    <xf numFmtId="0" fontId="14" fillId="0" borderId="24"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25" xfId="0" applyFont="1" applyBorder="1" applyAlignment="1">
      <alignment horizontal="center" vertical="center" wrapText="1"/>
    </xf>
    <xf numFmtId="0" fontId="0" fillId="0" borderId="0" xfId="0" applyFill="1" applyAlignment="1"/>
    <xf numFmtId="0" fontId="0" fillId="0" borderId="0" xfId="0" applyAlignment="1">
      <alignment horizontal="center" vertical="center"/>
    </xf>
    <xf numFmtId="0" fontId="0" fillId="0" borderId="0" xfId="0" applyFill="1" applyAlignment="1">
      <alignment horizontal="center" vertical="center"/>
    </xf>
    <xf numFmtId="0" fontId="15" fillId="0" borderId="0" xfId="0" applyFont="1" applyAlignment="1">
      <alignment horizontal="center" vertical="center"/>
    </xf>
    <xf numFmtId="0" fontId="14" fillId="0" borderId="21" xfId="0" applyFont="1" applyFill="1" applyBorder="1" applyAlignment="1">
      <alignment horizontal="center" vertical="center" wrapText="1"/>
    </xf>
    <xf numFmtId="0" fontId="14" fillId="0" borderId="22" xfId="0" applyFont="1" applyFill="1" applyBorder="1" applyAlignment="1">
      <alignment horizontal="center" vertical="center" wrapText="1"/>
    </xf>
    <xf numFmtId="0" fontId="14" fillId="0" borderId="23" xfId="0" applyFont="1" applyFill="1" applyBorder="1" applyAlignment="1">
      <alignment horizontal="center" vertical="center" wrapText="1"/>
    </xf>
    <xf numFmtId="0" fontId="14" fillId="0" borderId="26"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27" xfId="0" applyFont="1" applyFill="1" applyBorder="1" applyAlignment="1">
      <alignment horizontal="center" vertical="center" wrapText="1"/>
    </xf>
    <xf numFmtId="0" fontId="15" fillId="0" borderId="0" xfId="0" applyFont="1" applyFill="1" applyAlignment="1">
      <alignment horizontal="center" vertical="center"/>
    </xf>
    <xf numFmtId="0" fontId="14" fillId="0" borderId="24"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4" fillId="0" borderId="25" xfId="0" applyFont="1" applyFill="1" applyBorder="1" applyAlignment="1">
      <alignment horizontal="center" vertical="center" wrapText="1"/>
    </xf>
    <xf numFmtId="0" fontId="0" fillId="0" borderId="22" xfId="0" applyFill="1" applyBorder="1" applyAlignment="1"/>
    <xf numFmtId="0" fontId="0" fillId="0" borderId="49" xfId="0" applyFill="1" applyBorder="1" applyAlignment="1">
      <alignment horizontal="center"/>
    </xf>
    <xf numFmtId="0" fontId="0" fillId="0" borderId="42" xfId="0" applyFill="1" applyBorder="1" applyAlignment="1">
      <alignment horizontal="center" vertical="center"/>
    </xf>
    <xf numFmtId="0" fontId="0" fillId="0" borderId="50" xfId="0" applyFill="1" applyBorder="1" applyAlignment="1">
      <alignment horizontal="center"/>
    </xf>
    <xf numFmtId="0" fontId="0" fillId="0" borderId="43" xfId="0" applyFill="1" applyBorder="1" applyAlignment="1">
      <alignment horizontal="center" vertical="center"/>
    </xf>
    <xf numFmtId="0" fontId="11" fillId="0" borderId="44" xfId="0" applyFont="1" applyFill="1" applyBorder="1" applyAlignment="1">
      <alignment horizontal="center" vertical="center"/>
    </xf>
    <xf numFmtId="0" fontId="11" fillId="0" borderId="45" xfId="0" applyFont="1" applyFill="1" applyBorder="1" applyAlignment="1">
      <alignment horizontal="center" vertical="center"/>
    </xf>
    <xf numFmtId="0" fontId="11" fillId="0" borderId="42" xfId="0" applyFont="1" applyFill="1" applyBorder="1" applyAlignment="1">
      <alignment horizontal="center" vertical="center"/>
    </xf>
    <xf numFmtId="0" fontId="11" fillId="0" borderId="43" xfId="0" applyFont="1" applyFill="1" applyBorder="1" applyAlignment="1">
      <alignment horizontal="center" vertical="center"/>
    </xf>
    <xf numFmtId="0" fontId="11" fillId="0" borderId="46" xfId="0" applyFont="1" applyFill="1" applyBorder="1" applyAlignment="1">
      <alignment horizontal="center" vertical="center"/>
    </xf>
    <xf numFmtId="0" fontId="11" fillId="0" borderId="48" xfId="0" applyFont="1" applyFill="1" applyBorder="1" applyAlignment="1">
      <alignment horizontal="center" vertical="center"/>
    </xf>
    <xf numFmtId="0" fontId="5" fillId="0" borderId="50" xfId="0" applyFont="1" applyFill="1" applyBorder="1" applyAlignment="1">
      <alignment horizontal="center" vertical="center" wrapText="1"/>
    </xf>
    <xf numFmtId="0" fontId="11" fillId="0" borderId="53" xfId="0" applyFont="1" applyFill="1" applyBorder="1" applyAlignment="1">
      <alignment horizontal="center" vertical="center"/>
    </xf>
    <xf numFmtId="0" fontId="11" fillId="0" borderId="54" xfId="0" applyFont="1" applyFill="1" applyBorder="1" applyAlignment="1">
      <alignment horizontal="center" vertical="center"/>
    </xf>
    <xf numFmtId="0" fontId="11" fillId="0" borderId="55" xfId="0" applyFont="1" applyFill="1" applyBorder="1" applyAlignment="1">
      <alignment horizontal="center" vertical="center"/>
    </xf>
    <xf numFmtId="0" fontId="11" fillId="0" borderId="57" xfId="0" applyFont="1" applyFill="1" applyBorder="1" applyAlignment="1">
      <alignment horizontal="center" vertical="center"/>
    </xf>
    <xf numFmtId="0" fontId="11" fillId="0" borderId="58" xfId="0" applyFont="1" applyFill="1" applyBorder="1" applyAlignment="1">
      <alignment horizontal="center" vertical="center"/>
    </xf>
    <xf numFmtId="0" fontId="11" fillId="0" borderId="60" xfId="0" applyFont="1" applyFill="1" applyBorder="1" applyAlignment="1">
      <alignment horizontal="center" vertical="center"/>
    </xf>
    <xf numFmtId="0" fontId="0" fillId="0" borderId="46" xfId="0" applyFill="1" applyBorder="1" applyAlignment="1">
      <alignment horizontal="center" vertical="center"/>
    </xf>
    <xf numFmtId="0" fontId="0" fillId="0" borderId="48" xfId="0" applyFill="1" applyBorder="1" applyAlignment="1">
      <alignment horizontal="center" vertical="center"/>
    </xf>
    <xf numFmtId="0" fontId="0" fillId="0" borderId="66" xfId="0" applyFill="1" applyBorder="1" applyAlignment="1">
      <alignment horizontal="center"/>
    </xf>
    <xf numFmtId="0" fontId="0" fillId="0" borderId="67" xfId="0" applyFill="1" applyBorder="1" applyAlignment="1">
      <alignment horizontal="center"/>
    </xf>
    <xf numFmtId="0" fontId="0" fillId="0" borderId="64" xfId="0" applyFill="1" applyBorder="1" applyAlignment="1">
      <alignment horizontal="center" vertical="center"/>
    </xf>
    <xf numFmtId="0" fontId="0" fillId="0" borderId="65" xfId="0" applyFill="1" applyBorder="1" applyAlignment="1">
      <alignment horizontal="center" vertical="center"/>
    </xf>
    <xf numFmtId="0" fontId="0" fillId="0" borderId="68" xfId="0" applyFill="1" applyBorder="1" applyAlignment="1">
      <alignment horizontal="center" vertical="center"/>
    </xf>
    <xf numFmtId="0" fontId="0" fillId="0" borderId="12" xfId="0" applyFill="1" applyBorder="1" applyAlignment="1">
      <alignment horizontal="center" vertical="center"/>
    </xf>
    <xf numFmtId="0" fontId="0" fillId="0" borderId="12" xfId="0" applyFill="1" applyBorder="1" applyAlignment="1">
      <alignment horizontal="center"/>
    </xf>
    <xf numFmtId="0" fontId="0" fillId="0" borderId="0" xfId="0" applyFill="1" applyBorder="1" applyAlignment="1"/>
    <xf numFmtId="0" fontId="11" fillId="0" borderId="0" xfId="0" applyFont="1" applyFill="1" applyBorder="1" applyAlignment="1">
      <alignment vertical="center"/>
    </xf>
    <xf numFmtId="0" fontId="0" fillId="0" borderId="0" xfId="0" applyFill="1" applyBorder="1" applyAlignment="1">
      <alignment vertical="center"/>
    </xf>
    <xf numFmtId="0" fontId="0" fillId="0" borderId="66" xfId="0" applyFill="1" applyBorder="1" applyAlignment="1">
      <alignment horizontal="center" vertical="center"/>
    </xf>
    <xf numFmtId="0" fontId="0" fillId="0" borderId="31" xfId="0" applyFill="1" applyBorder="1" applyAlignment="1">
      <alignment horizontal="center" vertical="center"/>
    </xf>
    <xf numFmtId="0" fontId="0" fillId="0" borderId="56" xfId="0" applyFill="1" applyBorder="1" applyAlignment="1">
      <alignment horizontal="center" vertical="center"/>
    </xf>
    <xf numFmtId="0" fontId="0" fillId="0" borderId="69" xfId="0" applyFill="1" applyBorder="1" applyAlignment="1">
      <alignment horizontal="center" vertical="center"/>
    </xf>
    <xf numFmtId="0" fontId="0" fillId="0" borderId="47" xfId="0" applyFill="1" applyBorder="1" applyAlignment="1">
      <alignment horizontal="center" vertical="center"/>
    </xf>
    <xf numFmtId="0" fontId="0" fillId="0" borderId="70" xfId="0" applyFill="1" applyBorder="1" applyAlignment="1">
      <alignment horizontal="center" vertical="center"/>
    </xf>
    <xf numFmtId="0" fontId="0" fillId="0" borderId="52" xfId="0" applyFill="1" applyBorder="1" applyAlignment="1">
      <alignment horizontal="center"/>
    </xf>
    <xf numFmtId="0" fontId="0" fillId="0" borderId="51" xfId="0" applyFill="1" applyBorder="1" applyAlignment="1">
      <alignment horizontal="center"/>
    </xf>
    <xf numFmtId="0" fontId="11" fillId="0" borderId="71" xfId="0" applyFont="1" applyFill="1" applyBorder="1" applyAlignment="1">
      <alignment horizontal="center" vertical="center"/>
    </xf>
    <xf numFmtId="0" fontId="11" fillId="0" borderId="30"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12" xfId="0" applyFont="1" applyFill="1" applyBorder="1" applyAlignment="1">
      <alignment horizontal="center" vertical="center"/>
    </xf>
    <xf numFmtId="0" fontId="11" fillId="0" borderId="72" xfId="0" applyFont="1" applyFill="1" applyBorder="1" applyAlignment="1">
      <alignment horizontal="center" vertical="center"/>
    </xf>
    <xf numFmtId="0" fontId="11" fillId="0" borderId="73" xfId="0" applyFont="1" applyFill="1" applyBorder="1" applyAlignment="1">
      <alignment horizontal="center" vertical="center"/>
    </xf>
    <xf numFmtId="0" fontId="11" fillId="0" borderId="74" xfId="0" applyFont="1" applyFill="1" applyBorder="1" applyAlignment="1">
      <alignment horizontal="center" vertical="center"/>
    </xf>
    <xf numFmtId="0" fontId="11" fillId="0" borderId="75" xfId="0" applyFont="1" applyFill="1" applyBorder="1" applyAlignment="1">
      <alignment horizontal="center" vertical="center"/>
    </xf>
    <xf numFmtId="0" fontId="11" fillId="0" borderId="76" xfId="0" applyFont="1" applyFill="1" applyBorder="1" applyAlignment="1">
      <alignment horizontal="center" vertical="center"/>
    </xf>
    <xf numFmtId="0" fontId="11" fillId="0" borderId="41" xfId="0" applyFont="1" applyFill="1" applyBorder="1" applyAlignment="1">
      <alignment horizontal="center" vertical="center"/>
    </xf>
    <xf numFmtId="0" fontId="11" fillId="0" borderId="61" xfId="0" applyFont="1" applyFill="1" applyBorder="1" applyAlignment="1">
      <alignment horizontal="center" vertical="center"/>
    </xf>
    <xf numFmtId="0" fontId="11" fillId="0" borderId="77" xfId="0" applyFont="1" applyFill="1" applyBorder="1" applyAlignment="1">
      <alignment horizontal="center" vertical="center"/>
    </xf>
    <xf numFmtId="0" fontId="11" fillId="0" borderId="78" xfId="0" applyFont="1" applyFill="1" applyBorder="1" applyAlignment="1">
      <alignment horizontal="center" vertical="center"/>
    </xf>
    <xf numFmtId="0" fontId="11" fillId="0" borderId="79" xfId="0" applyFont="1" applyFill="1" applyBorder="1" applyAlignment="1">
      <alignment horizontal="center" vertical="center"/>
    </xf>
    <xf numFmtId="0" fontId="5" fillId="0" borderId="59"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11" fillId="0" borderId="80" xfId="0" applyFont="1" applyFill="1" applyBorder="1" applyAlignment="1">
      <alignment horizontal="center" vertical="center"/>
    </xf>
    <xf numFmtId="0" fontId="11" fillId="0" borderId="82" xfId="0" applyFont="1" applyFill="1" applyBorder="1" applyAlignment="1">
      <alignment horizontal="center" vertical="center"/>
    </xf>
    <xf numFmtId="0" fontId="16" fillId="0" borderId="49" xfId="0" applyFont="1" applyFill="1" applyBorder="1" applyAlignment="1">
      <alignment horizontal="center" vertical="center" textRotation="255"/>
    </xf>
    <xf numFmtId="0" fontId="16" fillId="0" borderId="51" xfId="0" applyFont="1" applyFill="1" applyBorder="1" applyAlignment="1">
      <alignment horizontal="center" vertical="center" textRotation="255"/>
    </xf>
    <xf numFmtId="0" fontId="16" fillId="0" borderId="30" xfId="0" applyFont="1" applyFill="1" applyBorder="1" applyAlignment="1">
      <alignment horizontal="center" vertical="center" textRotation="255"/>
    </xf>
    <xf numFmtId="0" fontId="16" fillId="0" borderId="0" xfId="0" applyFont="1" applyFill="1" applyBorder="1" applyAlignment="1">
      <alignment horizontal="center" vertical="center" textRotation="255"/>
    </xf>
    <xf numFmtId="0" fontId="5" fillId="0" borderId="81" xfId="0" applyFont="1" applyFill="1" applyBorder="1" applyAlignment="1">
      <alignment horizontal="center" vertical="center" wrapText="1"/>
    </xf>
    <xf numFmtId="0" fontId="5" fillId="0" borderId="49" xfId="0" applyFont="1" applyFill="1" applyBorder="1" applyAlignment="1">
      <alignment horizontal="center" vertical="center" wrapText="1"/>
    </xf>
    <xf numFmtId="0" fontId="5" fillId="0" borderId="62"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6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236606</xdr:colOff>
      <xdr:row>167</xdr:row>
      <xdr:rowOff>38099</xdr:rowOff>
    </xdr:from>
    <xdr:to>
      <xdr:col>2</xdr:col>
      <xdr:colOff>552123</xdr:colOff>
      <xdr:row>171</xdr:row>
      <xdr:rowOff>85724</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2806" y="34918649"/>
          <a:ext cx="1191817" cy="752475"/>
        </a:xfrm>
        <a:prstGeom prst="rect">
          <a:avLst/>
        </a:prstGeom>
      </xdr:spPr>
    </xdr:pic>
    <xdr:clientData/>
  </xdr:twoCellAnchor>
  <xdr:twoCellAnchor editAs="oneCell">
    <xdr:from>
      <xdr:col>5</xdr:col>
      <xdr:colOff>57150</xdr:colOff>
      <xdr:row>167</xdr:row>
      <xdr:rowOff>38100</xdr:rowOff>
    </xdr:from>
    <xdr:to>
      <xdr:col>7</xdr:col>
      <xdr:colOff>48817</xdr:colOff>
      <xdr:row>171</xdr:row>
      <xdr:rowOff>85725</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05350" y="34918650"/>
          <a:ext cx="1191817" cy="752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236606</xdr:colOff>
      <xdr:row>167</xdr:row>
      <xdr:rowOff>38099</xdr:rowOff>
    </xdr:from>
    <xdr:to>
      <xdr:col>2</xdr:col>
      <xdr:colOff>552123</xdr:colOff>
      <xdr:row>171</xdr:row>
      <xdr:rowOff>66674</xdr:rowOff>
    </xdr:to>
    <xdr:pic>
      <xdr:nvPicPr>
        <xdr:cNvPr id="6" name="Pictur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2806" y="28955999"/>
          <a:ext cx="1191817" cy="752475"/>
        </a:xfrm>
        <a:prstGeom prst="rect">
          <a:avLst/>
        </a:prstGeom>
      </xdr:spPr>
    </xdr:pic>
    <xdr:clientData/>
  </xdr:twoCellAnchor>
  <xdr:twoCellAnchor editAs="oneCell">
    <xdr:from>
      <xdr:col>5</xdr:col>
      <xdr:colOff>57150</xdr:colOff>
      <xdr:row>167</xdr:row>
      <xdr:rowOff>38100</xdr:rowOff>
    </xdr:from>
    <xdr:to>
      <xdr:col>7</xdr:col>
      <xdr:colOff>48817</xdr:colOff>
      <xdr:row>171</xdr:row>
      <xdr:rowOff>66675</xdr:rowOff>
    </xdr:to>
    <xdr:pic>
      <xdr:nvPicPr>
        <xdr:cNvPr id="7" name="Picture 6"/>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05350" y="28956000"/>
          <a:ext cx="1191817" cy="752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28575</xdr:rowOff>
    </xdr:from>
    <xdr:to>
      <xdr:col>3</xdr:col>
      <xdr:colOff>28576</xdr:colOff>
      <xdr:row>8</xdr:row>
      <xdr:rowOff>113464</xdr:rowOff>
    </xdr:to>
    <xdr:pic>
      <xdr:nvPicPr>
        <xdr:cNvPr id="4"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28575"/>
          <a:ext cx="2247900" cy="1380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0</xdr:col>
      <xdr:colOff>1</xdr:colOff>
      <xdr:row>52</xdr:row>
      <xdr:rowOff>28576</xdr:rowOff>
    </xdr:from>
    <xdr:ext cx="2286000" cy="1403684"/>
    <xdr:pic>
      <xdr:nvPicPr>
        <xdr:cNvPr id="5"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8753476"/>
          <a:ext cx="2286000" cy="14036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104</xdr:row>
      <xdr:rowOff>28575</xdr:rowOff>
    </xdr:from>
    <xdr:ext cx="2233748" cy="1371600"/>
    <xdr:pic>
      <xdr:nvPicPr>
        <xdr:cNvPr id="6"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402175"/>
          <a:ext cx="2233748" cy="1371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151</xdr:row>
      <xdr:rowOff>28575</xdr:rowOff>
    </xdr:from>
    <xdr:ext cx="2714625" cy="1666875"/>
    <xdr:pic>
      <xdr:nvPicPr>
        <xdr:cNvPr id="7"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9395400"/>
          <a:ext cx="2714625" cy="1666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196</xdr:row>
      <xdr:rowOff>28576</xdr:rowOff>
    </xdr:from>
    <xdr:ext cx="2522220" cy="1548732"/>
    <xdr:pic>
      <xdr:nvPicPr>
        <xdr:cNvPr id="8"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3481387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290</xdr:row>
      <xdr:rowOff>28576</xdr:rowOff>
    </xdr:from>
    <xdr:ext cx="2522220" cy="1548732"/>
    <xdr:pic>
      <xdr:nvPicPr>
        <xdr:cNvPr id="9"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4402645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332</xdr:row>
      <xdr:rowOff>28576</xdr:rowOff>
    </xdr:from>
    <xdr:ext cx="2522220" cy="1548732"/>
    <xdr:pic>
      <xdr:nvPicPr>
        <xdr:cNvPr id="10"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4402645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242</xdr:row>
      <xdr:rowOff>28576</xdr:rowOff>
    </xdr:from>
    <xdr:ext cx="2522220" cy="1548732"/>
    <xdr:pic>
      <xdr:nvPicPr>
        <xdr:cNvPr id="15"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8522017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377</xdr:row>
      <xdr:rowOff>28576</xdr:rowOff>
    </xdr:from>
    <xdr:ext cx="2522220" cy="1548732"/>
    <xdr:pic>
      <xdr:nvPicPr>
        <xdr:cNvPr id="16" name="Pictur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9364027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420</xdr:row>
      <xdr:rowOff>28576</xdr:rowOff>
    </xdr:from>
    <xdr:ext cx="2522220" cy="1548732"/>
    <xdr:pic>
      <xdr:nvPicPr>
        <xdr:cNvPr id="11" name="Picture 10"/>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70199251"/>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464</xdr:row>
      <xdr:rowOff>28576</xdr:rowOff>
    </xdr:from>
    <xdr:ext cx="2522220" cy="1548732"/>
    <xdr:pic>
      <xdr:nvPicPr>
        <xdr:cNvPr id="12" name="Picture 1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79038451"/>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1</xdr:colOff>
      <xdr:row>509</xdr:row>
      <xdr:rowOff>28576</xdr:rowOff>
    </xdr:from>
    <xdr:ext cx="2522220" cy="1548732"/>
    <xdr:pic>
      <xdr:nvPicPr>
        <xdr:cNvPr id="13" name="Picture 1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87830026"/>
          <a:ext cx="2522220" cy="1548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5"/>
  <sheetViews>
    <sheetView zoomScaleNormal="100" workbookViewId="0">
      <selection sqref="A1:XFD1048576"/>
    </sheetView>
  </sheetViews>
  <sheetFormatPr defaultRowHeight="15" x14ac:dyDescent="0.25"/>
  <cols>
    <col min="1" max="1" width="1.140625" customWidth="1"/>
    <col min="2" max="2" width="13.140625" customWidth="1"/>
    <col min="3" max="3" width="17.140625" customWidth="1"/>
    <col min="4" max="4" width="19.28515625" customWidth="1"/>
    <col min="5" max="5" width="19" customWidth="1"/>
    <col min="6" max="6" width="13.85546875" customWidth="1"/>
    <col min="7" max="7" width="4.140625" customWidth="1"/>
    <col min="8" max="8" width="5" customWidth="1"/>
    <col min="9" max="9" width="5.28515625" style="233" customWidth="1"/>
    <col min="10" max="10" width="5.7109375" customWidth="1"/>
    <col min="14" max="14" width="10.7109375" bestFit="1" customWidth="1"/>
  </cols>
  <sheetData>
    <row r="1" spans="1:10" ht="32.25" customHeight="1" x14ac:dyDescent="0.25">
      <c r="B1" s="172" t="s">
        <v>161</v>
      </c>
      <c r="C1" s="172"/>
      <c r="D1" s="172"/>
      <c r="E1" s="172"/>
      <c r="F1" s="172"/>
      <c r="G1" s="172"/>
      <c r="H1" s="172"/>
    </row>
    <row r="2" spans="1:10" ht="50.1" customHeight="1" x14ac:dyDescent="0.25">
      <c r="B2" s="173" t="s">
        <v>162</v>
      </c>
      <c r="C2" s="173"/>
      <c r="D2" s="173"/>
      <c r="E2" s="173"/>
      <c r="F2" s="173"/>
      <c r="G2" s="173"/>
      <c r="H2" s="173"/>
    </row>
    <row r="3" spans="1:10" ht="2.25" customHeight="1" thickBot="1" x14ac:dyDescent="0.3">
      <c r="B3" s="20"/>
      <c r="C3" s="20"/>
      <c r="D3" s="20"/>
      <c r="E3" s="20"/>
      <c r="F3" s="20"/>
      <c r="G3" s="20"/>
      <c r="H3" s="20"/>
    </row>
    <row r="4" spans="1:10" s="2" customFormat="1" ht="15" customHeight="1" thickTop="1" thickBot="1" x14ac:dyDescent="0.3">
      <c r="A4" s="36"/>
      <c r="B4" s="145" t="s">
        <v>180</v>
      </c>
      <c r="C4" s="146"/>
      <c r="D4" s="146"/>
      <c r="E4" s="146"/>
      <c r="F4" s="146"/>
      <c r="G4" s="146"/>
      <c r="H4" s="147"/>
      <c r="I4" s="234"/>
    </row>
    <row r="5" spans="1:10" s="2" customFormat="1" ht="15" customHeight="1" thickBot="1" x14ac:dyDescent="0.3">
      <c r="A5" s="36"/>
      <c r="B5" s="148" t="s">
        <v>42</v>
      </c>
      <c r="C5" s="149"/>
      <c r="D5" s="149"/>
      <c r="E5" s="149"/>
      <c r="F5" s="149"/>
      <c r="G5" s="149"/>
      <c r="H5" s="150"/>
      <c r="I5" s="234"/>
    </row>
    <row r="6" spans="1:10" s="3" customFormat="1" ht="15" customHeight="1" thickTop="1" thickBot="1" x14ac:dyDescent="0.35">
      <c r="A6" s="5"/>
      <c r="B6" s="8" t="s">
        <v>1</v>
      </c>
      <c r="C6" s="139"/>
      <c r="D6" s="139" t="s">
        <v>2</v>
      </c>
      <c r="E6" s="139" t="s">
        <v>14</v>
      </c>
      <c r="F6" s="157" t="s">
        <v>0</v>
      </c>
      <c r="G6" s="158"/>
      <c r="H6" s="159"/>
      <c r="I6" s="24">
        <v>6</v>
      </c>
      <c r="J6" s="24" t="s">
        <v>82</v>
      </c>
    </row>
    <row r="7" spans="1:10" s="2" customFormat="1" ht="12.6" customHeight="1" thickTop="1" x14ac:dyDescent="0.25">
      <c r="A7" s="36"/>
      <c r="B7" s="14">
        <v>2311</v>
      </c>
      <c r="C7" s="27"/>
      <c r="D7" s="19" t="s">
        <v>166</v>
      </c>
      <c r="E7" s="33" t="s">
        <v>168</v>
      </c>
      <c r="F7" s="160" t="s">
        <v>75</v>
      </c>
      <c r="G7" s="160"/>
      <c r="H7" s="161"/>
      <c r="I7" s="234"/>
    </row>
    <row r="8" spans="1:10" s="2" customFormat="1" ht="12.6" customHeight="1" x14ac:dyDescent="0.25">
      <c r="A8" s="36"/>
      <c r="B8" s="10">
        <v>2314</v>
      </c>
      <c r="C8" s="117"/>
      <c r="D8" s="18" t="s">
        <v>166</v>
      </c>
      <c r="E8" s="12" t="s">
        <v>168</v>
      </c>
      <c r="F8" s="170"/>
      <c r="G8" s="170"/>
      <c r="H8" s="171"/>
      <c r="I8" s="234"/>
    </row>
    <row r="9" spans="1:10" s="2" customFormat="1" ht="12.6" customHeight="1" x14ac:dyDescent="0.25">
      <c r="A9" s="36"/>
      <c r="B9" s="10">
        <v>2320</v>
      </c>
      <c r="C9" s="117"/>
      <c r="D9" s="18" t="s">
        <v>166</v>
      </c>
      <c r="E9" s="12" t="s">
        <v>168</v>
      </c>
      <c r="F9" s="170"/>
      <c r="G9" s="170"/>
      <c r="H9" s="171"/>
      <c r="I9" s="234"/>
    </row>
    <row r="10" spans="1:10" s="2" customFormat="1" ht="12.6" customHeight="1" x14ac:dyDescent="0.25">
      <c r="A10" s="36"/>
      <c r="B10" s="10">
        <v>2331</v>
      </c>
      <c r="C10" s="117"/>
      <c r="D10" s="18" t="s">
        <v>166</v>
      </c>
      <c r="E10" s="12" t="s">
        <v>168</v>
      </c>
      <c r="F10" s="170"/>
      <c r="G10" s="170"/>
      <c r="H10" s="171"/>
      <c r="I10" s="234"/>
    </row>
    <row r="11" spans="1:10" s="2" customFormat="1" ht="12.6" customHeight="1" x14ac:dyDescent="0.25">
      <c r="A11" s="36"/>
      <c r="B11" s="10">
        <v>2342</v>
      </c>
      <c r="C11" s="117"/>
      <c r="D11" s="18" t="s">
        <v>166</v>
      </c>
      <c r="E11" s="12" t="s">
        <v>168</v>
      </c>
      <c r="F11" s="170"/>
      <c r="G11" s="170"/>
      <c r="H11" s="171"/>
      <c r="I11" s="234"/>
    </row>
    <row r="12" spans="1:10" ht="12.6" customHeight="1" thickBot="1" x14ac:dyDescent="0.3">
      <c r="A12" s="1"/>
      <c r="B12" s="11">
        <v>2343</v>
      </c>
      <c r="C12" s="30"/>
      <c r="D12" s="17" t="s">
        <v>166</v>
      </c>
      <c r="E12" s="13" t="s">
        <v>168</v>
      </c>
      <c r="F12" s="162"/>
      <c r="G12" s="162"/>
      <c r="H12" s="163"/>
      <c r="I12" s="234"/>
      <c r="J12" s="2"/>
    </row>
    <row r="13" spans="1:10" s="2" customFormat="1" ht="14.45" customHeight="1" thickTop="1" thickBot="1" x14ac:dyDescent="0.3">
      <c r="A13" s="140"/>
      <c r="B13" s="142" t="s">
        <v>98</v>
      </c>
      <c r="C13" s="143"/>
      <c r="D13" s="143"/>
      <c r="E13" s="143"/>
      <c r="F13" s="143"/>
      <c r="G13" s="143"/>
      <c r="H13" s="144"/>
      <c r="I13" s="234"/>
    </row>
    <row r="14" spans="1:10" s="2" customFormat="1" ht="14.45" customHeight="1" thickTop="1" thickBot="1" x14ac:dyDescent="0.3">
      <c r="A14" s="140"/>
      <c r="B14" s="148" t="s">
        <v>4</v>
      </c>
      <c r="C14" s="149"/>
      <c r="D14" s="149"/>
      <c r="E14" s="149"/>
      <c r="F14" s="149"/>
      <c r="G14" s="149"/>
      <c r="H14" s="150"/>
      <c r="I14" s="234"/>
    </row>
    <row r="15" spans="1:10" s="3" customFormat="1" ht="14.45" customHeight="1" thickBot="1" x14ac:dyDescent="0.35">
      <c r="A15" s="5"/>
      <c r="B15" s="8" t="s">
        <v>1</v>
      </c>
      <c r="C15" s="139"/>
      <c r="D15" s="139" t="s">
        <v>2</v>
      </c>
      <c r="E15" s="139" t="s">
        <v>3</v>
      </c>
      <c r="F15" s="151" t="s">
        <v>0</v>
      </c>
      <c r="G15" s="152"/>
      <c r="H15" s="153"/>
      <c r="I15" s="24">
        <v>9</v>
      </c>
      <c r="J15" s="24" t="s">
        <v>82</v>
      </c>
    </row>
    <row r="16" spans="1:10" s="2" customFormat="1" ht="12.95" customHeight="1" thickTop="1" x14ac:dyDescent="0.25">
      <c r="A16" s="140"/>
      <c r="B16" s="14" t="s">
        <v>169</v>
      </c>
      <c r="C16" s="27"/>
      <c r="D16" s="19">
        <v>3.5</v>
      </c>
      <c r="E16" s="15" t="s">
        <v>83</v>
      </c>
      <c r="F16" s="217" t="s">
        <v>170</v>
      </c>
      <c r="G16" s="217"/>
      <c r="H16" s="218"/>
      <c r="I16" s="234"/>
    </row>
    <row r="17" spans="1:12" s="2" customFormat="1" ht="12.95" customHeight="1" x14ac:dyDescent="0.25">
      <c r="A17" s="140"/>
      <c r="B17" s="10">
        <v>4210</v>
      </c>
      <c r="C17" s="117"/>
      <c r="D17" s="18">
        <v>4.5</v>
      </c>
      <c r="E17" s="9" t="s">
        <v>163</v>
      </c>
      <c r="F17" s="219"/>
      <c r="G17" s="219"/>
      <c r="H17" s="220"/>
      <c r="I17" s="234"/>
    </row>
    <row r="18" spans="1:12" ht="12.95" customHeight="1" x14ac:dyDescent="0.25">
      <c r="A18" s="1"/>
      <c r="B18" s="10">
        <v>4213</v>
      </c>
      <c r="C18" s="117"/>
      <c r="D18" s="18">
        <v>4</v>
      </c>
      <c r="E18" s="9" t="s">
        <v>83</v>
      </c>
      <c r="F18" s="219"/>
      <c r="G18" s="219"/>
      <c r="H18" s="220"/>
      <c r="I18" s="234"/>
      <c r="J18" s="2"/>
      <c r="K18" s="2"/>
    </row>
    <row r="19" spans="1:12" ht="12.95" customHeight="1" x14ac:dyDescent="0.25">
      <c r="A19" s="1"/>
      <c r="B19" s="10">
        <v>4217</v>
      </c>
      <c r="C19" s="117"/>
      <c r="D19" s="18">
        <v>4</v>
      </c>
      <c r="E19" s="9" t="s">
        <v>83</v>
      </c>
      <c r="F19" s="219"/>
      <c r="G19" s="219"/>
      <c r="H19" s="220"/>
      <c r="I19" s="234"/>
      <c r="J19" s="2"/>
      <c r="K19" s="2"/>
    </row>
    <row r="20" spans="1:12" ht="12.95" customHeight="1" x14ac:dyDescent="0.25">
      <c r="A20" s="1"/>
      <c r="B20" s="10">
        <v>4225</v>
      </c>
      <c r="C20" s="117"/>
      <c r="D20" s="18">
        <v>3</v>
      </c>
      <c r="E20" s="9" t="s">
        <v>6</v>
      </c>
      <c r="F20" s="219"/>
      <c r="G20" s="219"/>
      <c r="H20" s="220"/>
      <c r="I20" s="234"/>
      <c r="J20" s="2"/>
      <c r="K20" s="2"/>
    </row>
    <row r="21" spans="1:12" s="2" customFormat="1" ht="12.95" customHeight="1" x14ac:dyDescent="0.25">
      <c r="A21" s="140"/>
      <c r="B21" s="10">
        <v>4233</v>
      </c>
      <c r="C21" s="117"/>
      <c r="D21" s="18">
        <v>3.5</v>
      </c>
      <c r="E21" s="9" t="s">
        <v>83</v>
      </c>
      <c r="F21" s="219"/>
      <c r="G21" s="219"/>
      <c r="H21" s="220"/>
      <c r="I21" s="234"/>
    </row>
    <row r="22" spans="1:12" s="2" customFormat="1" ht="12.95" customHeight="1" x14ac:dyDescent="0.25">
      <c r="A22" s="140"/>
      <c r="B22" s="10">
        <v>4255</v>
      </c>
      <c r="C22" s="117"/>
      <c r="D22" s="18">
        <v>4</v>
      </c>
      <c r="E22" s="9" t="s">
        <v>83</v>
      </c>
      <c r="F22" s="219"/>
      <c r="G22" s="219"/>
      <c r="H22" s="220"/>
      <c r="I22" s="234"/>
    </row>
    <row r="23" spans="1:12" s="2" customFormat="1" ht="12.95" customHeight="1" x14ac:dyDescent="0.25">
      <c r="A23" s="140"/>
      <c r="B23" s="10">
        <v>4268</v>
      </c>
      <c r="C23" s="117"/>
      <c r="D23" s="18">
        <v>3.5</v>
      </c>
      <c r="E23" s="9" t="s">
        <v>83</v>
      </c>
      <c r="F23" s="219"/>
      <c r="G23" s="219"/>
      <c r="H23" s="220"/>
      <c r="I23" s="234"/>
    </row>
    <row r="24" spans="1:12" ht="12.95" customHeight="1" thickBot="1" x14ac:dyDescent="0.3">
      <c r="A24" s="1"/>
      <c r="B24" s="11">
        <v>4286</v>
      </c>
      <c r="C24" s="30"/>
      <c r="D24" s="17">
        <v>4</v>
      </c>
      <c r="E24" s="16" t="s">
        <v>83</v>
      </c>
      <c r="F24" s="221"/>
      <c r="G24" s="221"/>
      <c r="H24" s="222"/>
      <c r="I24" s="234"/>
      <c r="J24" s="2"/>
      <c r="K24" s="2"/>
    </row>
    <row r="25" spans="1:12" s="2" customFormat="1" ht="15" customHeight="1" thickTop="1" thickBot="1" x14ac:dyDescent="0.3">
      <c r="A25" s="140"/>
      <c r="B25" s="145" t="s">
        <v>173</v>
      </c>
      <c r="C25" s="146"/>
      <c r="D25" s="146"/>
      <c r="E25" s="146"/>
      <c r="F25" s="146"/>
      <c r="G25" s="146"/>
      <c r="H25" s="147"/>
      <c r="I25" s="234"/>
    </row>
    <row r="26" spans="1:12" s="2" customFormat="1" ht="15" customHeight="1" thickBot="1" x14ac:dyDescent="0.3">
      <c r="A26" s="140"/>
      <c r="B26" s="148" t="s">
        <v>165</v>
      </c>
      <c r="C26" s="149"/>
      <c r="D26" s="149"/>
      <c r="E26" s="149"/>
      <c r="F26" s="149"/>
      <c r="G26" s="149"/>
      <c r="H26" s="150"/>
      <c r="I26" s="234"/>
    </row>
    <row r="27" spans="1:12" s="3" customFormat="1" ht="15" customHeight="1" thickTop="1" thickBot="1" x14ac:dyDescent="0.35">
      <c r="A27" s="5"/>
      <c r="B27" s="8" t="s">
        <v>1</v>
      </c>
      <c r="C27" s="139"/>
      <c r="D27" s="139" t="s">
        <v>2</v>
      </c>
      <c r="E27" s="139" t="s">
        <v>14</v>
      </c>
      <c r="F27" s="157" t="s">
        <v>0</v>
      </c>
      <c r="G27" s="158"/>
      <c r="H27" s="159"/>
      <c r="I27" s="24">
        <v>4</v>
      </c>
      <c r="J27" s="24" t="s">
        <v>82</v>
      </c>
    </row>
    <row r="28" spans="1:12" s="2" customFormat="1" ht="12.6" customHeight="1" thickTop="1" x14ac:dyDescent="0.25">
      <c r="A28" s="140"/>
      <c r="B28" s="14">
        <v>1</v>
      </c>
      <c r="C28" s="27"/>
      <c r="D28" s="19">
        <v>3</v>
      </c>
      <c r="E28" s="33" t="s">
        <v>6</v>
      </c>
      <c r="F28" s="160" t="s">
        <v>65</v>
      </c>
      <c r="G28" s="160"/>
      <c r="H28" s="161"/>
      <c r="I28" s="234"/>
    </row>
    <row r="29" spans="1:12" s="2" customFormat="1" ht="12.6" customHeight="1" x14ac:dyDescent="0.25">
      <c r="A29" s="140"/>
      <c r="B29" s="10">
        <v>6</v>
      </c>
      <c r="C29" s="117"/>
      <c r="D29" s="18">
        <v>3.5</v>
      </c>
      <c r="E29" s="12" t="s">
        <v>163</v>
      </c>
      <c r="F29" s="170"/>
      <c r="G29" s="170"/>
      <c r="H29" s="171"/>
      <c r="I29" s="234"/>
    </row>
    <row r="30" spans="1:12" s="2" customFormat="1" ht="12.6" customHeight="1" x14ac:dyDescent="0.25">
      <c r="A30" s="140"/>
      <c r="B30" s="10">
        <v>121</v>
      </c>
      <c r="C30" s="117"/>
      <c r="D30" s="18">
        <v>3</v>
      </c>
      <c r="E30" s="12" t="s">
        <v>6</v>
      </c>
      <c r="F30" s="170"/>
      <c r="G30" s="170"/>
      <c r="H30" s="171"/>
      <c r="I30" s="234"/>
    </row>
    <row r="31" spans="1:12" ht="12.6" customHeight="1" thickBot="1" x14ac:dyDescent="0.3">
      <c r="A31" s="1"/>
      <c r="B31" s="11">
        <v>135</v>
      </c>
      <c r="C31" s="30"/>
      <c r="D31" s="17">
        <v>3.5</v>
      </c>
      <c r="E31" s="13" t="s">
        <v>163</v>
      </c>
      <c r="F31" s="162"/>
      <c r="G31" s="162"/>
      <c r="H31" s="163"/>
      <c r="I31" s="234"/>
      <c r="J31" s="2"/>
      <c r="L31" s="2"/>
    </row>
    <row r="32" spans="1:12" s="2" customFormat="1" ht="15" customHeight="1" thickTop="1" thickBot="1" x14ac:dyDescent="0.3">
      <c r="A32" s="36"/>
      <c r="B32" s="145" t="s">
        <v>183</v>
      </c>
      <c r="C32" s="146"/>
      <c r="D32" s="146"/>
      <c r="E32" s="146"/>
      <c r="F32" s="146"/>
      <c r="G32" s="146"/>
      <c r="H32" s="147"/>
      <c r="I32" s="234"/>
    </row>
    <row r="33" spans="1:16" s="2" customFormat="1" ht="15" customHeight="1" thickTop="1" thickBot="1" x14ac:dyDescent="0.3">
      <c r="A33" s="36"/>
      <c r="B33" s="142" t="s">
        <v>47</v>
      </c>
      <c r="C33" s="143"/>
      <c r="D33" s="143"/>
      <c r="E33" s="143"/>
      <c r="F33" s="143"/>
      <c r="G33" s="143"/>
      <c r="H33" s="144"/>
      <c r="I33" s="234"/>
    </row>
    <row r="34" spans="1:16" s="3" customFormat="1" ht="15" customHeight="1" thickTop="1" thickBot="1" x14ac:dyDescent="0.35">
      <c r="A34" s="5"/>
      <c r="B34" s="8" t="s">
        <v>1</v>
      </c>
      <c r="C34" s="35"/>
      <c r="D34" s="35" t="s">
        <v>2</v>
      </c>
      <c r="E34" s="108" t="s">
        <v>14</v>
      </c>
      <c r="F34" s="157" t="s">
        <v>0</v>
      </c>
      <c r="G34" s="158"/>
      <c r="H34" s="159"/>
      <c r="I34" s="24">
        <v>7</v>
      </c>
      <c r="J34" s="24" t="s">
        <v>82</v>
      </c>
      <c r="P34" s="2"/>
    </row>
    <row r="35" spans="1:16" s="2" customFormat="1" ht="12.6" customHeight="1" thickTop="1" x14ac:dyDescent="0.25">
      <c r="A35" s="36"/>
      <c r="B35" s="14">
        <v>117</v>
      </c>
      <c r="C35" s="27"/>
      <c r="D35" s="19">
        <v>3</v>
      </c>
      <c r="E35" s="33" t="s">
        <v>6</v>
      </c>
      <c r="F35" s="208" t="s">
        <v>164</v>
      </c>
      <c r="G35" s="208"/>
      <c r="H35" s="209"/>
      <c r="I35" s="234"/>
    </row>
    <row r="36" spans="1:16" s="2" customFormat="1" ht="12.6" customHeight="1" x14ac:dyDescent="0.25">
      <c r="A36" s="36"/>
      <c r="B36" s="10">
        <v>118</v>
      </c>
      <c r="C36" s="29"/>
      <c r="D36" s="18">
        <v>3</v>
      </c>
      <c r="E36" s="12" t="s">
        <v>6</v>
      </c>
      <c r="F36" s="210"/>
      <c r="G36" s="210"/>
      <c r="H36" s="211"/>
      <c r="I36" s="234"/>
    </row>
    <row r="37" spans="1:16" s="2" customFormat="1" ht="12.6" customHeight="1" x14ac:dyDescent="0.25">
      <c r="A37" s="36"/>
      <c r="B37" s="10">
        <v>119</v>
      </c>
      <c r="C37" s="29"/>
      <c r="D37" s="18">
        <v>3</v>
      </c>
      <c r="E37" s="12" t="s">
        <v>6</v>
      </c>
      <c r="F37" s="210"/>
      <c r="G37" s="210"/>
      <c r="H37" s="211"/>
      <c r="I37" s="234"/>
    </row>
    <row r="38" spans="1:16" ht="12.6" customHeight="1" x14ac:dyDescent="0.25">
      <c r="A38" s="1"/>
      <c r="B38" s="10">
        <v>121</v>
      </c>
      <c r="C38" s="29"/>
      <c r="D38" s="18">
        <v>3</v>
      </c>
      <c r="E38" s="12" t="s">
        <v>6</v>
      </c>
      <c r="F38" s="210"/>
      <c r="G38" s="210"/>
      <c r="H38" s="211"/>
      <c r="I38" s="234"/>
      <c r="J38" s="2"/>
    </row>
    <row r="39" spans="1:16" s="2" customFormat="1" ht="12.6" customHeight="1" x14ac:dyDescent="0.25">
      <c r="A39" s="36"/>
      <c r="B39" s="10">
        <v>122</v>
      </c>
      <c r="C39" s="29"/>
      <c r="D39" s="18">
        <v>3</v>
      </c>
      <c r="E39" s="12" t="s">
        <v>6</v>
      </c>
      <c r="F39" s="210"/>
      <c r="G39" s="210"/>
      <c r="H39" s="211"/>
      <c r="I39" s="234"/>
    </row>
    <row r="40" spans="1:16" s="2" customFormat="1" ht="12.6" customHeight="1" x14ac:dyDescent="0.25">
      <c r="A40" s="36"/>
      <c r="B40" s="10">
        <v>124</v>
      </c>
      <c r="C40" s="29"/>
      <c r="D40" s="18">
        <v>3</v>
      </c>
      <c r="E40" s="12" t="s">
        <v>6</v>
      </c>
      <c r="F40" s="210"/>
      <c r="G40" s="210"/>
      <c r="H40" s="211"/>
      <c r="I40" s="234"/>
    </row>
    <row r="41" spans="1:16" ht="12.6" customHeight="1" thickBot="1" x14ac:dyDescent="0.3">
      <c r="A41" s="1"/>
      <c r="B41" s="11">
        <v>125</v>
      </c>
      <c r="C41" s="30"/>
      <c r="D41" s="17">
        <v>3</v>
      </c>
      <c r="E41" s="13" t="s">
        <v>6</v>
      </c>
      <c r="F41" s="212"/>
      <c r="G41" s="212"/>
      <c r="H41" s="213"/>
      <c r="I41" s="234"/>
      <c r="J41" s="2"/>
    </row>
    <row r="42" spans="1:16" ht="10.5" customHeight="1" thickTop="1" x14ac:dyDescent="0.25"/>
    <row r="43" spans="1:16" ht="6" customHeight="1" thickBot="1" x14ac:dyDescent="0.3"/>
    <row r="44" spans="1:16" s="2" customFormat="1" ht="14.45" customHeight="1" thickTop="1" thickBot="1" x14ac:dyDescent="0.35">
      <c r="A44" s="7"/>
      <c r="B44" s="145" t="s">
        <v>177</v>
      </c>
      <c r="C44" s="146"/>
      <c r="D44" s="146"/>
      <c r="E44" s="146"/>
      <c r="F44" s="146"/>
      <c r="G44" s="146"/>
      <c r="H44" s="147"/>
      <c r="I44" s="234"/>
      <c r="L44" s="3"/>
    </row>
    <row r="45" spans="1:16" s="2" customFormat="1" ht="14.45" customHeight="1" thickBot="1" x14ac:dyDescent="0.3">
      <c r="A45" s="5"/>
      <c r="B45" s="148" t="s">
        <v>12</v>
      </c>
      <c r="C45" s="149"/>
      <c r="D45" s="149"/>
      <c r="E45" s="149"/>
      <c r="F45" s="149"/>
      <c r="G45" s="149"/>
      <c r="H45" s="150"/>
      <c r="I45" s="234"/>
    </row>
    <row r="46" spans="1:16" s="3" customFormat="1" ht="14.45" customHeight="1" thickBot="1" x14ac:dyDescent="0.35">
      <c r="A46" s="5"/>
      <c r="B46" s="8" t="s">
        <v>1</v>
      </c>
      <c r="C46" s="32" t="s">
        <v>13</v>
      </c>
      <c r="D46" s="28" t="s">
        <v>2</v>
      </c>
      <c r="E46" s="112" t="s">
        <v>14</v>
      </c>
      <c r="F46" s="151" t="s">
        <v>0</v>
      </c>
      <c r="G46" s="152"/>
      <c r="H46" s="153"/>
      <c r="I46" s="24">
        <v>5</v>
      </c>
      <c r="J46" s="24" t="s">
        <v>82</v>
      </c>
      <c r="L46" s="2"/>
    </row>
    <row r="47" spans="1:16" s="2" customFormat="1" ht="12.95" customHeight="1" thickTop="1" x14ac:dyDescent="0.25">
      <c r="A47" s="7"/>
      <c r="B47" s="14">
        <v>543</v>
      </c>
      <c r="C47" s="27"/>
      <c r="D47" s="34" t="s">
        <v>31</v>
      </c>
      <c r="E47" s="27" t="s">
        <v>41</v>
      </c>
      <c r="F47" s="164" t="s">
        <v>134</v>
      </c>
      <c r="G47" s="164"/>
      <c r="H47" s="165"/>
      <c r="I47" s="234"/>
    </row>
    <row r="48" spans="1:16" s="2" customFormat="1" ht="12.95" customHeight="1" x14ac:dyDescent="0.25">
      <c r="A48" s="111"/>
      <c r="B48" s="10">
        <v>549</v>
      </c>
      <c r="C48" s="113"/>
      <c r="D48" s="22">
        <v>3</v>
      </c>
      <c r="E48" s="113" t="s">
        <v>41</v>
      </c>
      <c r="F48" s="166"/>
      <c r="G48" s="166"/>
      <c r="H48" s="167"/>
      <c r="I48" s="234"/>
    </row>
    <row r="49" spans="1:16" ht="12.95" customHeight="1" x14ac:dyDescent="0.25">
      <c r="B49" s="10">
        <v>599</v>
      </c>
      <c r="C49" s="113"/>
      <c r="D49" s="22">
        <v>3</v>
      </c>
      <c r="E49" s="113" t="s">
        <v>41</v>
      </c>
      <c r="F49" s="166"/>
      <c r="G49" s="166"/>
      <c r="H49" s="167"/>
      <c r="I49" s="234"/>
      <c r="J49" s="2"/>
      <c r="L49" s="2"/>
    </row>
    <row r="50" spans="1:16" ht="12.95" customHeight="1" x14ac:dyDescent="0.25">
      <c r="B50" s="10">
        <v>643</v>
      </c>
      <c r="C50" s="29"/>
      <c r="D50" s="22">
        <v>3</v>
      </c>
      <c r="E50" s="29" t="s">
        <v>41</v>
      </c>
      <c r="F50" s="166"/>
      <c r="G50" s="166"/>
      <c r="H50" s="167"/>
      <c r="I50" s="234"/>
      <c r="J50" s="2"/>
    </row>
    <row r="51" spans="1:16" ht="12.95" customHeight="1" thickBot="1" x14ac:dyDescent="0.3">
      <c r="B51" s="11">
        <v>652</v>
      </c>
      <c r="C51" s="30"/>
      <c r="D51" s="25">
        <v>3</v>
      </c>
      <c r="E51" s="30" t="s">
        <v>41</v>
      </c>
      <c r="F51" s="168"/>
      <c r="G51" s="168"/>
      <c r="H51" s="169"/>
      <c r="I51" s="234"/>
      <c r="J51" s="2"/>
    </row>
    <row r="52" spans="1:16" s="2" customFormat="1" ht="14.45" customHeight="1" thickTop="1" thickBot="1" x14ac:dyDescent="0.3">
      <c r="A52" s="26"/>
      <c r="B52" s="142" t="s">
        <v>186</v>
      </c>
      <c r="C52" s="143"/>
      <c r="D52" s="143"/>
      <c r="E52" s="143"/>
      <c r="F52" s="143"/>
      <c r="G52" s="143"/>
      <c r="H52" s="144"/>
      <c r="I52" s="234"/>
      <c r="N52" s="207"/>
      <c r="P52" s="207"/>
    </row>
    <row r="53" spans="1:16" s="2" customFormat="1" ht="14.45" customHeight="1" thickTop="1" thickBot="1" x14ac:dyDescent="0.3">
      <c r="A53" s="26"/>
      <c r="B53" s="148" t="s">
        <v>4</v>
      </c>
      <c r="C53" s="149"/>
      <c r="D53" s="149"/>
      <c r="E53" s="149"/>
      <c r="F53" s="149"/>
      <c r="G53" s="149"/>
      <c r="H53" s="150"/>
      <c r="I53" s="234"/>
    </row>
    <row r="54" spans="1:16" s="3" customFormat="1" ht="14.45" customHeight="1" thickBot="1" x14ac:dyDescent="0.35">
      <c r="A54" s="5"/>
      <c r="B54" s="8" t="s">
        <v>1</v>
      </c>
      <c r="C54" s="139"/>
      <c r="D54" s="139" t="s">
        <v>2</v>
      </c>
      <c r="E54" s="139" t="s">
        <v>3</v>
      </c>
      <c r="F54" s="151" t="s">
        <v>0</v>
      </c>
      <c r="G54" s="152"/>
      <c r="H54" s="153"/>
      <c r="I54" s="24">
        <v>10</v>
      </c>
      <c r="J54" s="24" t="s">
        <v>82</v>
      </c>
      <c r="N54" s="200"/>
      <c r="P54" s="200"/>
    </row>
    <row r="55" spans="1:16" s="2" customFormat="1" ht="12.95" customHeight="1" thickTop="1" x14ac:dyDescent="0.25">
      <c r="A55" s="26"/>
      <c r="B55" s="14">
        <v>4203</v>
      </c>
      <c r="C55" s="27"/>
      <c r="D55" s="19">
        <v>4</v>
      </c>
      <c r="E55" s="15" t="s">
        <v>83</v>
      </c>
      <c r="F55" s="160" t="s">
        <v>65</v>
      </c>
      <c r="G55" s="160"/>
      <c r="H55" s="161"/>
      <c r="I55" s="234"/>
      <c r="N55" s="207"/>
      <c r="P55" s="207"/>
    </row>
    <row r="56" spans="1:16" s="2" customFormat="1" ht="12.95" customHeight="1" x14ac:dyDescent="0.25">
      <c r="A56" s="26"/>
      <c r="B56" s="10">
        <v>4204</v>
      </c>
      <c r="C56" s="117"/>
      <c r="D56" s="18">
        <v>4</v>
      </c>
      <c r="E56" s="9" t="s">
        <v>83</v>
      </c>
      <c r="F56" s="170"/>
      <c r="G56" s="170"/>
      <c r="H56" s="171"/>
      <c r="I56" s="234"/>
    </row>
    <row r="57" spans="1:16" ht="12.95" customHeight="1" x14ac:dyDescent="0.25">
      <c r="A57" s="1"/>
      <c r="B57" s="10">
        <v>4232</v>
      </c>
      <c r="C57" s="117"/>
      <c r="D57" s="18">
        <v>4</v>
      </c>
      <c r="E57" s="9" t="s">
        <v>83</v>
      </c>
      <c r="F57" s="170"/>
      <c r="G57" s="170"/>
      <c r="H57" s="171"/>
      <c r="I57" s="234"/>
      <c r="J57" s="2"/>
      <c r="K57" s="2"/>
    </row>
    <row r="58" spans="1:16" ht="12.95" customHeight="1" x14ac:dyDescent="0.25">
      <c r="A58" s="1"/>
      <c r="B58" s="10">
        <v>4244</v>
      </c>
      <c r="C58" s="117"/>
      <c r="D58" s="18">
        <v>4.5</v>
      </c>
      <c r="E58" s="9" t="s">
        <v>163</v>
      </c>
      <c r="F58" s="170"/>
      <c r="G58" s="170"/>
      <c r="H58" s="171"/>
      <c r="I58" s="234"/>
      <c r="J58" s="2"/>
      <c r="K58" s="2"/>
    </row>
    <row r="59" spans="1:16" ht="12.95" customHeight="1" x14ac:dyDescent="0.25">
      <c r="A59" s="1"/>
      <c r="B59" s="10">
        <v>4246</v>
      </c>
      <c r="C59" s="117"/>
      <c r="D59" s="18">
        <v>2.5</v>
      </c>
      <c r="E59" s="9" t="s">
        <v>7</v>
      </c>
      <c r="F59" s="170"/>
      <c r="G59" s="170"/>
      <c r="H59" s="171"/>
      <c r="I59" s="234"/>
      <c r="J59" s="2"/>
      <c r="K59" s="2"/>
    </row>
    <row r="60" spans="1:16" ht="12.95" customHeight="1" x14ac:dyDescent="0.25">
      <c r="A60" s="1"/>
      <c r="B60" s="10">
        <v>4270</v>
      </c>
      <c r="C60" s="117"/>
      <c r="D60" s="18">
        <v>4.5</v>
      </c>
      <c r="E60" s="9" t="s">
        <v>163</v>
      </c>
      <c r="F60" s="170"/>
      <c r="G60" s="170"/>
      <c r="H60" s="171"/>
      <c r="I60" s="234"/>
      <c r="J60" s="2"/>
      <c r="K60" s="2"/>
    </row>
    <row r="61" spans="1:16" s="2" customFormat="1" ht="12.95" customHeight="1" x14ac:dyDescent="0.25">
      <c r="A61" s="26"/>
      <c r="B61" s="10">
        <v>4274</v>
      </c>
      <c r="C61" s="117"/>
      <c r="D61" s="18">
        <v>4</v>
      </c>
      <c r="E61" s="9" t="s">
        <v>83</v>
      </c>
      <c r="F61" s="170"/>
      <c r="G61" s="170"/>
      <c r="H61" s="171"/>
      <c r="I61" s="234"/>
    </row>
    <row r="62" spans="1:16" s="2" customFormat="1" ht="12.95" customHeight="1" x14ac:dyDescent="0.25">
      <c r="A62" s="26"/>
      <c r="B62" s="10">
        <v>4292</v>
      </c>
      <c r="C62" s="117"/>
      <c r="D62" s="18">
        <v>4</v>
      </c>
      <c r="E62" s="9" t="s">
        <v>83</v>
      </c>
      <c r="F62" s="170"/>
      <c r="G62" s="170"/>
      <c r="H62" s="171"/>
      <c r="I62" s="234"/>
    </row>
    <row r="63" spans="1:16" s="2" customFormat="1" ht="12.95" customHeight="1" x14ac:dyDescent="0.25">
      <c r="A63" s="26"/>
      <c r="B63" s="10">
        <v>4293</v>
      </c>
      <c r="C63" s="117"/>
      <c r="D63" s="18">
        <v>3.5</v>
      </c>
      <c r="E63" s="9" t="s">
        <v>83</v>
      </c>
      <c r="F63" s="170"/>
      <c r="G63" s="170"/>
      <c r="H63" s="171"/>
      <c r="I63" s="234"/>
    </row>
    <row r="64" spans="1:16" ht="12.95" customHeight="1" thickBot="1" x14ac:dyDescent="0.3">
      <c r="A64" s="1"/>
      <c r="B64" s="11">
        <v>4300</v>
      </c>
      <c r="C64" s="30"/>
      <c r="D64" s="17">
        <v>4.5</v>
      </c>
      <c r="E64" s="16" t="s">
        <v>163</v>
      </c>
      <c r="F64" s="162"/>
      <c r="G64" s="162"/>
      <c r="H64" s="163"/>
      <c r="I64" s="234"/>
      <c r="J64" s="2"/>
      <c r="K64" s="2"/>
    </row>
    <row r="65" spans="1:12" s="2" customFormat="1" ht="14.45" customHeight="1" thickTop="1" thickBot="1" x14ac:dyDescent="0.3">
      <c r="A65" s="140"/>
      <c r="B65" s="142" t="s">
        <v>185</v>
      </c>
      <c r="C65" s="143"/>
      <c r="D65" s="143"/>
      <c r="E65" s="143"/>
      <c r="F65" s="143"/>
      <c r="G65" s="143"/>
      <c r="H65" s="144"/>
      <c r="I65" s="234"/>
    </row>
    <row r="66" spans="1:12" s="2" customFormat="1" ht="14.45" customHeight="1" thickTop="1" thickBot="1" x14ac:dyDescent="0.3">
      <c r="A66" s="140"/>
      <c r="B66" s="148" t="s">
        <v>4</v>
      </c>
      <c r="C66" s="149"/>
      <c r="D66" s="149"/>
      <c r="E66" s="149"/>
      <c r="F66" s="149"/>
      <c r="G66" s="149"/>
      <c r="H66" s="150"/>
      <c r="I66" s="234"/>
    </row>
    <row r="67" spans="1:12" s="3" customFormat="1" ht="14.45" customHeight="1" thickBot="1" x14ac:dyDescent="0.35">
      <c r="A67" s="5"/>
      <c r="B67" s="8" t="s">
        <v>1</v>
      </c>
      <c r="C67" s="139"/>
      <c r="D67" s="139" t="s">
        <v>2</v>
      </c>
      <c r="E67" s="139" t="s">
        <v>14</v>
      </c>
      <c r="F67" s="151" t="s">
        <v>0</v>
      </c>
      <c r="G67" s="152"/>
      <c r="H67" s="153"/>
      <c r="I67" s="24">
        <v>7</v>
      </c>
      <c r="J67" s="24" t="s">
        <v>82</v>
      </c>
    </row>
    <row r="68" spans="1:12" s="2" customFormat="1" ht="13.5" customHeight="1" thickTop="1" x14ac:dyDescent="0.25">
      <c r="A68" s="140"/>
      <c r="B68" s="14">
        <v>4216</v>
      </c>
      <c r="C68" s="27"/>
      <c r="D68" s="19">
        <v>4</v>
      </c>
      <c r="E68" s="15" t="s">
        <v>83</v>
      </c>
      <c r="F68" s="160" t="s">
        <v>65</v>
      </c>
      <c r="G68" s="160"/>
      <c r="H68" s="161"/>
      <c r="I68" s="234"/>
    </row>
    <row r="69" spans="1:12" ht="12.95" customHeight="1" x14ac:dyDescent="0.25">
      <c r="A69" s="1"/>
      <c r="B69" s="10">
        <v>4219</v>
      </c>
      <c r="C69" s="117"/>
      <c r="D69" s="18">
        <v>4</v>
      </c>
      <c r="E69" s="9" t="s">
        <v>83</v>
      </c>
      <c r="F69" s="170"/>
      <c r="G69" s="170"/>
      <c r="H69" s="171"/>
      <c r="I69" s="234"/>
      <c r="J69" s="2"/>
      <c r="K69" s="2"/>
    </row>
    <row r="70" spans="1:12" ht="12.95" customHeight="1" x14ac:dyDescent="0.25">
      <c r="A70" s="1"/>
      <c r="B70" s="10">
        <v>4221</v>
      </c>
      <c r="C70" s="117"/>
      <c r="D70" s="18">
        <v>4</v>
      </c>
      <c r="E70" s="9" t="s">
        <v>83</v>
      </c>
      <c r="F70" s="170"/>
      <c r="G70" s="170"/>
      <c r="H70" s="171"/>
      <c r="I70" s="234"/>
      <c r="J70" s="2"/>
      <c r="K70" s="2"/>
    </row>
    <row r="71" spans="1:12" ht="12.95" customHeight="1" x14ac:dyDescent="0.25">
      <c r="A71" s="1"/>
      <c r="B71" s="10">
        <v>4254</v>
      </c>
      <c r="C71" s="117"/>
      <c r="D71" s="18">
        <v>4</v>
      </c>
      <c r="E71" s="9" t="s">
        <v>83</v>
      </c>
      <c r="F71" s="170"/>
      <c r="G71" s="170"/>
      <c r="H71" s="171"/>
      <c r="I71" s="234"/>
      <c r="J71" s="2"/>
      <c r="K71" s="2"/>
    </row>
    <row r="72" spans="1:12" ht="12.95" customHeight="1" x14ac:dyDescent="0.25">
      <c r="A72" s="1"/>
      <c r="B72" s="10">
        <v>4262</v>
      </c>
      <c r="C72" s="117"/>
      <c r="D72" s="18">
        <v>3.5</v>
      </c>
      <c r="E72" s="9" t="s">
        <v>83</v>
      </c>
      <c r="F72" s="170"/>
      <c r="G72" s="170"/>
      <c r="H72" s="171"/>
      <c r="I72" s="234"/>
      <c r="J72" s="2"/>
      <c r="K72" s="2"/>
    </row>
    <row r="73" spans="1:12" s="2" customFormat="1" ht="12.95" customHeight="1" x14ac:dyDescent="0.25">
      <c r="A73" s="140"/>
      <c r="B73" s="10">
        <v>4276</v>
      </c>
      <c r="C73" s="117"/>
      <c r="D73" s="18">
        <v>3</v>
      </c>
      <c r="E73" s="9" t="s">
        <v>6</v>
      </c>
      <c r="F73" s="170"/>
      <c r="G73" s="170"/>
      <c r="H73" s="171"/>
      <c r="I73" s="234"/>
    </row>
    <row r="74" spans="1:12" ht="13.5" customHeight="1" thickBot="1" x14ac:dyDescent="0.3">
      <c r="A74" s="1"/>
      <c r="B74" s="11">
        <v>4701</v>
      </c>
      <c r="C74" s="30"/>
      <c r="D74" s="17">
        <v>4.5</v>
      </c>
      <c r="E74" s="16" t="s">
        <v>163</v>
      </c>
      <c r="F74" s="162"/>
      <c r="G74" s="162"/>
      <c r="H74" s="163"/>
      <c r="I74" s="234"/>
      <c r="J74" s="2"/>
      <c r="K74" s="2"/>
    </row>
    <row r="75" spans="1:12" s="2" customFormat="1" ht="15" customHeight="1" thickTop="1" thickBot="1" x14ac:dyDescent="0.3">
      <c r="A75" s="36"/>
      <c r="B75" s="145" t="s">
        <v>175</v>
      </c>
      <c r="C75" s="146"/>
      <c r="D75" s="146"/>
      <c r="E75" s="146"/>
      <c r="F75" s="146"/>
      <c r="G75" s="146"/>
      <c r="H75" s="147"/>
      <c r="I75" s="234"/>
    </row>
    <row r="76" spans="1:12" s="2" customFormat="1" ht="15" customHeight="1" thickBot="1" x14ac:dyDescent="0.3">
      <c r="A76" s="36"/>
      <c r="B76" s="148" t="s">
        <v>64</v>
      </c>
      <c r="C76" s="149"/>
      <c r="D76" s="149"/>
      <c r="E76" s="149"/>
      <c r="F76" s="149"/>
      <c r="G76" s="149"/>
      <c r="H76" s="150"/>
      <c r="I76" s="234"/>
    </row>
    <row r="77" spans="1:12" s="3" customFormat="1" ht="15" customHeight="1" thickTop="1" thickBot="1" x14ac:dyDescent="0.35">
      <c r="A77" s="5"/>
      <c r="B77" s="8" t="s">
        <v>1</v>
      </c>
      <c r="C77" s="139"/>
      <c r="D77" s="139" t="s">
        <v>2</v>
      </c>
      <c r="E77" s="139" t="s">
        <v>14</v>
      </c>
      <c r="F77" s="157" t="s">
        <v>0</v>
      </c>
      <c r="G77" s="158"/>
      <c r="H77" s="159"/>
      <c r="I77" s="24">
        <v>3</v>
      </c>
      <c r="J77" s="24" t="s">
        <v>82</v>
      </c>
    </row>
    <row r="78" spans="1:12" s="2" customFormat="1" ht="12.6" customHeight="1" thickTop="1" x14ac:dyDescent="0.25">
      <c r="A78" s="36"/>
      <c r="B78" s="14">
        <v>874</v>
      </c>
      <c r="C78" s="27"/>
      <c r="D78" s="19">
        <v>3.5</v>
      </c>
      <c r="E78" s="33" t="s">
        <v>163</v>
      </c>
      <c r="F78" s="160" t="s">
        <v>65</v>
      </c>
      <c r="G78" s="160"/>
      <c r="H78" s="161"/>
      <c r="I78" s="234"/>
    </row>
    <row r="79" spans="1:12" s="2" customFormat="1" ht="12.6" customHeight="1" x14ac:dyDescent="0.25">
      <c r="A79" s="36"/>
      <c r="B79" s="10">
        <v>894</v>
      </c>
      <c r="C79" s="117"/>
      <c r="D79" s="18">
        <v>3</v>
      </c>
      <c r="E79" s="12" t="s">
        <v>6</v>
      </c>
      <c r="F79" s="170"/>
      <c r="G79" s="170"/>
      <c r="H79" s="171"/>
      <c r="I79" s="234"/>
    </row>
    <row r="80" spans="1:12" ht="12.6" customHeight="1" thickBot="1" x14ac:dyDescent="0.3">
      <c r="A80" s="1"/>
      <c r="B80" s="11">
        <v>904</v>
      </c>
      <c r="C80" s="30"/>
      <c r="D80" s="17">
        <v>3.5</v>
      </c>
      <c r="E80" s="13" t="s">
        <v>163</v>
      </c>
      <c r="F80" s="162"/>
      <c r="G80" s="162"/>
      <c r="H80" s="163"/>
      <c r="I80" s="234"/>
      <c r="J80" s="2"/>
      <c r="L80" s="2"/>
    </row>
    <row r="81" spans="1:16" s="2" customFormat="1" ht="15" customHeight="1" thickTop="1" thickBot="1" x14ac:dyDescent="0.3">
      <c r="A81" s="109"/>
      <c r="B81" s="145" t="s">
        <v>174</v>
      </c>
      <c r="C81" s="146"/>
      <c r="D81" s="146"/>
      <c r="E81" s="146"/>
      <c r="F81" s="146"/>
      <c r="G81" s="146"/>
      <c r="H81" s="147"/>
      <c r="I81" s="234"/>
    </row>
    <row r="82" spans="1:16" s="2" customFormat="1" ht="15" customHeight="1" thickBot="1" x14ac:dyDescent="0.3">
      <c r="A82" s="109"/>
      <c r="B82" s="148" t="s">
        <v>64</v>
      </c>
      <c r="C82" s="149"/>
      <c r="D82" s="149"/>
      <c r="E82" s="149"/>
      <c r="F82" s="149"/>
      <c r="G82" s="149"/>
      <c r="H82" s="150"/>
      <c r="I82" s="234"/>
    </row>
    <row r="83" spans="1:16" s="3" customFormat="1" ht="15" customHeight="1" thickTop="1" thickBot="1" x14ac:dyDescent="0.35">
      <c r="A83" s="5"/>
      <c r="B83" s="8" t="s">
        <v>1</v>
      </c>
      <c r="C83" s="139"/>
      <c r="D83" s="139" t="s">
        <v>2</v>
      </c>
      <c r="E83" s="139" t="s">
        <v>14</v>
      </c>
      <c r="F83" s="157" t="s">
        <v>0</v>
      </c>
      <c r="G83" s="158"/>
      <c r="H83" s="159"/>
      <c r="I83" s="24">
        <v>3</v>
      </c>
      <c r="J83" s="24" t="s">
        <v>82</v>
      </c>
    </row>
    <row r="84" spans="1:16" s="2" customFormat="1" ht="12.6" customHeight="1" thickTop="1" x14ac:dyDescent="0.25">
      <c r="A84" s="109"/>
      <c r="B84" s="14">
        <v>882</v>
      </c>
      <c r="C84" s="27"/>
      <c r="D84" s="19">
        <v>3.5</v>
      </c>
      <c r="E84" s="33" t="s">
        <v>163</v>
      </c>
      <c r="F84" s="160" t="s">
        <v>65</v>
      </c>
      <c r="G84" s="160"/>
      <c r="H84" s="161"/>
      <c r="I84" s="234"/>
    </row>
    <row r="85" spans="1:16" s="2" customFormat="1" ht="12.6" customHeight="1" x14ac:dyDescent="0.3">
      <c r="A85" s="109"/>
      <c r="B85" s="10">
        <v>888</v>
      </c>
      <c r="C85" s="117"/>
      <c r="D85" s="18">
        <v>3.5</v>
      </c>
      <c r="E85" s="12" t="s">
        <v>163</v>
      </c>
      <c r="F85" s="170"/>
      <c r="G85" s="170"/>
      <c r="H85" s="171"/>
      <c r="I85" s="234"/>
      <c r="L85" s="4"/>
    </row>
    <row r="86" spans="1:16" ht="12.6" customHeight="1" thickBot="1" x14ac:dyDescent="0.3">
      <c r="A86" s="1"/>
      <c r="B86" s="11">
        <v>903</v>
      </c>
      <c r="C86" s="30"/>
      <c r="D86" s="17">
        <v>3.5</v>
      </c>
      <c r="E86" s="13" t="s">
        <v>163</v>
      </c>
      <c r="F86" s="162"/>
      <c r="G86" s="162"/>
      <c r="H86" s="163"/>
      <c r="I86" s="234"/>
      <c r="J86" s="2"/>
      <c r="L86" s="2"/>
      <c r="P86" s="2"/>
    </row>
    <row r="87" spans="1:16" ht="20.25" customHeight="1" thickTop="1" x14ac:dyDescent="0.25"/>
    <row r="88" spans="1:16" ht="1.5" customHeight="1" thickBot="1" x14ac:dyDescent="0.3"/>
    <row r="89" spans="1:16" s="2" customFormat="1" ht="15" customHeight="1" thickTop="1" thickBot="1" x14ac:dyDescent="0.3">
      <c r="A89" s="140"/>
      <c r="B89" s="145" t="s">
        <v>172</v>
      </c>
      <c r="C89" s="146"/>
      <c r="D89" s="146"/>
      <c r="E89" s="146"/>
      <c r="F89" s="146"/>
      <c r="G89" s="146"/>
      <c r="H89" s="147"/>
      <c r="I89" s="234"/>
    </row>
    <row r="90" spans="1:16" s="2" customFormat="1" ht="15" customHeight="1" thickBot="1" x14ac:dyDescent="0.3">
      <c r="A90" s="140"/>
      <c r="B90" s="148" t="s">
        <v>165</v>
      </c>
      <c r="C90" s="149"/>
      <c r="D90" s="149"/>
      <c r="E90" s="149"/>
      <c r="F90" s="149"/>
      <c r="G90" s="149"/>
      <c r="H90" s="150"/>
      <c r="I90" s="234"/>
    </row>
    <row r="91" spans="1:16" s="3" customFormat="1" ht="15" customHeight="1" thickTop="1" thickBot="1" x14ac:dyDescent="0.35">
      <c r="A91" s="5"/>
      <c r="B91" s="8" t="s">
        <v>1</v>
      </c>
      <c r="C91" s="139"/>
      <c r="D91" s="139" t="s">
        <v>2</v>
      </c>
      <c r="E91" s="139" t="s">
        <v>14</v>
      </c>
      <c r="F91" s="157" t="s">
        <v>0</v>
      </c>
      <c r="G91" s="158"/>
      <c r="H91" s="159"/>
      <c r="I91" s="24">
        <v>4</v>
      </c>
      <c r="J91" s="24" t="s">
        <v>82</v>
      </c>
    </row>
    <row r="92" spans="1:16" s="2" customFormat="1" ht="12.6" customHeight="1" thickTop="1" x14ac:dyDescent="0.25">
      <c r="A92" s="140"/>
      <c r="B92" s="14">
        <v>4</v>
      </c>
      <c r="C92" s="27"/>
      <c r="D92" s="19">
        <v>3.5</v>
      </c>
      <c r="E92" s="33" t="s">
        <v>163</v>
      </c>
      <c r="F92" s="160" t="s">
        <v>65</v>
      </c>
      <c r="G92" s="160"/>
      <c r="H92" s="161"/>
      <c r="I92" s="234"/>
    </row>
    <row r="93" spans="1:16" s="2" customFormat="1" ht="12.6" customHeight="1" x14ac:dyDescent="0.3">
      <c r="A93" s="140"/>
      <c r="B93" s="10">
        <v>109</v>
      </c>
      <c r="C93" s="117"/>
      <c r="D93" s="18">
        <v>3.5</v>
      </c>
      <c r="E93" s="12" t="s">
        <v>163</v>
      </c>
      <c r="F93" s="170"/>
      <c r="G93" s="170"/>
      <c r="H93" s="171"/>
      <c r="I93" s="234"/>
      <c r="L93" s="4"/>
    </row>
    <row r="94" spans="1:16" s="2" customFormat="1" ht="12.6" customHeight="1" x14ac:dyDescent="0.3">
      <c r="A94" s="140"/>
      <c r="B94" s="214">
        <v>110</v>
      </c>
      <c r="C94" s="141"/>
      <c r="D94" s="215">
        <v>2.5</v>
      </c>
      <c r="E94" s="216" t="s">
        <v>41</v>
      </c>
      <c r="F94" s="170"/>
      <c r="G94" s="170"/>
      <c r="H94" s="171"/>
      <c r="I94" s="234"/>
      <c r="L94" s="4"/>
    </row>
    <row r="95" spans="1:16" ht="12.6" customHeight="1" thickBot="1" x14ac:dyDescent="0.3">
      <c r="A95" s="1"/>
      <c r="B95" s="11">
        <v>118</v>
      </c>
      <c r="C95" s="30"/>
      <c r="D95" s="17">
        <v>2.5</v>
      </c>
      <c r="E95" s="13" t="s">
        <v>41</v>
      </c>
      <c r="F95" s="162"/>
      <c r="G95" s="162"/>
      <c r="H95" s="163"/>
      <c r="I95" s="234"/>
      <c r="J95" s="2"/>
      <c r="L95" s="2"/>
      <c r="P95" s="2"/>
    </row>
    <row r="96" spans="1:16" s="2" customFormat="1" ht="15" customHeight="1" thickTop="1" thickBot="1" x14ac:dyDescent="0.3">
      <c r="A96" s="26"/>
      <c r="B96" s="142" t="s">
        <v>187</v>
      </c>
      <c r="C96" s="143"/>
      <c r="D96" s="143"/>
      <c r="E96" s="143"/>
      <c r="F96" s="143"/>
      <c r="G96" s="143"/>
      <c r="H96" s="144"/>
      <c r="I96" s="234"/>
    </row>
    <row r="97" spans="1:13" s="2" customFormat="1" ht="15" customHeight="1" thickTop="1" thickBot="1" x14ac:dyDescent="0.3">
      <c r="A97" s="26"/>
      <c r="B97" s="154" t="s">
        <v>4</v>
      </c>
      <c r="C97" s="155"/>
      <c r="D97" s="155"/>
      <c r="E97" s="155"/>
      <c r="F97" s="155"/>
      <c r="G97" s="155"/>
      <c r="H97" s="156"/>
      <c r="I97" s="234"/>
    </row>
    <row r="98" spans="1:13" s="3" customFormat="1" ht="15" customHeight="1" thickBot="1" x14ac:dyDescent="0.35">
      <c r="A98" s="5"/>
      <c r="B98" s="8" t="s">
        <v>1</v>
      </c>
      <c r="C98" s="139"/>
      <c r="D98" s="139" t="s">
        <v>2</v>
      </c>
      <c r="E98" s="139" t="s">
        <v>14</v>
      </c>
      <c r="F98" s="151" t="s">
        <v>0</v>
      </c>
      <c r="G98" s="152"/>
      <c r="H98" s="153"/>
      <c r="I98" s="24">
        <v>2</v>
      </c>
      <c r="J98" s="24" t="s">
        <v>82</v>
      </c>
    </row>
    <row r="99" spans="1:13" s="2" customFormat="1" ht="12.6" customHeight="1" thickTop="1" x14ac:dyDescent="0.25">
      <c r="A99" s="26"/>
      <c r="B99" s="14">
        <v>4250</v>
      </c>
      <c r="C99" s="27"/>
      <c r="D99" s="19">
        <v>4</v>
      </c>
      <c r="E99" s="15" t="s">
        <v>83</v>
      </c>
      <c r="F99" s="160" t="s">
        <v>70</v>
      </c>
      <c r="G99" s="160"/>
      <c r="H99" s="161"/>
      <c r="I99" s="234"/>
    </row>
    <row r="100" spans="1:13" s="2" customFormat="1" ht="12.6" customHeight="1" thickBot="1" x14ac:dyDescent="0.3">
      <c r="A100" s="26"/>
      <c r="B100" s="11">
        <v>4296</v>
      </c>
      <c r="C100" s="30"/>
      <c r="D100" s="17">
        <v>4</v>
      </c>
      <c r="E100" s="16" t="s">
        <v>83</v>
      </c>
      <c r="F100" s="162"/>
      <c r="G100" s="162"/>
      <c r="H100" s="163"/>
      <c r="I100" s="234"/>
    </row>
    <row r="101" spans="1:13" s="2" customFormat="1" ht="15" customHeight="1" thickTop="1" thickBot="1" x14ac:dyDescent="0.3">
      <c r="A101" s="7"/>
      <c r="B101" s="145" t="s">
        <v>178</v>
      </c>
      <c r="C101" s="146"/>
      <c r="D101" s="146"/>
      <c r="E101" s="146"/>
      <c r="F101" s="146"/>
      <c r="G101" s="146"/>
      <c r="H101" s="147"/>
      <c r="I101" s="234"/>
    </row>
    <row r="102" spans="1:13" s="2" customFormat="1" ht="15" customHeight="1" thickBot="1" x14ac:dyDescent="0.3">
      <c r="A102" s="5"/>
      <c r="B102" s="148" t="s">
        <v>12</v>
      </c>
      <c r="C102" s="149"/>
      <c r="D102" s="149"/>
      <c r="E102" s="149"/>
      <c r="F102" s="149"/>
      <c r="G102" s="149"/>
      <c r="H102" s="150"/>
      <c r="I102" s="234"/>
    </row>
    <row r="103" spans="1:13" s="3" customFormat="1" ht="15" customHeight="1" thickBot="1" x14ac:dyDescent="0.35">
      <c r="A103" s="5"/>
      <c r="B103" s="8" t="s">
        <v>1</v>
      </c>
      <c r="C103" s="32" t="s">
        <v>13</v>
      </c>
      <c r="D103" s="28" t="s">
        <v>2</v>
      </c>
      <c r="E103" s="112" t="s">
        <v>14</v>
      </c>
      <c r="F103" s="151" t="s">
        <v>0</v>
      </c>
      <c r="G103" s="152"/>
      <c r="H103" s="153"/>
      <c r="I103" s="24">
        <v>4</v>
      </c>
      <c r="J103" s="24" t="s">
        <v>82</v>
      </c>
      <c r="M103" s="2"/>
    </row>
    <row r="104" spans="1:13" s="2" customFormat="1" ht="12.6" customHeight="1" thickTop="1" x14ac:dyDescent="0.3">
      <c r="A104" s="7"/>
      <c r="B104" s="14">
        <v>579</v>
      </c>
      <c r="C104" s="27"/>
      <c r="D104" s="34" t="s">
        <v>33</v>
      </c>
      <c r="E104" s="27" t="s">
        <v>41</v>
      </c>
      <c r="F104" s="174" t="s">
        <v>131</v>
      </c>
      <c r="G104" s="174"/>
      <c r="H104" s="175"/>
      <c r="I104" s="234"/>
      <c r="M104" s="4"/>
    </row>
    <row r="105" spans="1:13" s="2" customFormat="1" ht="12.6" customHeight="1" x14ac:dyDescent="0.25">
      <c r="A105" s="111"/>
      <c r="B105" s="10">
        <v>584</v>
      </c>
      <c r="C105" s="113"/>
      <c r="D105" s="22">
        <v>3</v>
      </c>
      <c r="E105" s="113" t="s">
        <v>41</v>
      </c>
      <c r="F105" s="176"/>
      <c r="G105" s="176"/>
      <c r="H105" s="177"/>
      <c r="I105" s="234"/>
    </row>
    <row r="106" spans="1:13" s="2" customFormat="1" ht="12.6" customHeight="1" x14ac:dyDescent="0.25">
      <c r="A106" s="7"/>
      <c r="B106" s="10">
        <v>587</v>
      </c>
      <c r="C106" s="29"/>
      <c r="D106" s="22">
        <v>3</v>
      </c>
      <c r="E106" s="29" t="s">
        <v>41</v>
      </c>
      <c r="F106" s="176"/>
      <c r="G106" s="176"/>
      <c r="H106" s="177"/>
      <c r="I106" s="234"/>
    </row>
    <row r="107" spans="1:13" ht="12.6" customHeight="1" thickBot="1" x14ac:dyDescent="0.3">
      <c r="B107" s="11">
        <v>603</v>
      </c>
      <c r="C107" s="30"/>
      <c r="D107" s="25">
        <v>3</v>
      </c>
      <c r="E107" s="30" t="s">
        <v>41</v>
      </c>
      <c r="F107" s="178"/>
      <c r="G107" s="178"/>
      <c r="H107" s="179"/>
      <c r="I107" s="234"/>
      <c r="J107" s="2"/>
      <c r="M107" s="2"/>
    </row>
    <row r="108" spans="1:13" s="2" customFormat="1" ht="15" customHeight="1" thickTop="1" thickBot="1" x14ac:dyDescent="0.3">
      <c r="A108" s="36"/>
      <c r="B108" s="145" t="s">
        <v>179</v>
      </c>
      <c r="C108" s="146"/>
      <c r="D108" s="146"/>
      <c r="E108" s="146"/>
      <c r="F108" s="146"/>
      <c r="G108" s="146"/>
      <c r="H108" s="147"/>
      <c r="I108" s="234"/>
    </row>
    <row r="109" spans="1:13" s="2" customFormat="1" ht="15" customHeight="1" thickBot="1" x14ac:dyDescent="0.3">
      <c r="A109" s="36"/>
      <c r="B109" s="148" t="s">
        <v>42</v>
      </c>
      <c r="C109" s="149"/>
      <c r="D109" s="149"/>
      <c r="E109" s="149"/>
      <c r="F109" s="149"/>
      <c r="G109" s="149"/>
      <c r="H109" s="150"/>
      <c r="I109" s="234"/>
    </row>
    <row r="110" spans="1:13" s="3" customFormat="1" ht="15" customHeight="1" thickTop="1" thickBot="1" x14ac:dyDescent="0.35">
      <c r="A110" s="5"/>
      <c r="B110" s="8" t="s">
        <v>1</v>
      </c>
      <c r="C110" s="139"/>
      <c r="D110" s="139" t="s">
        <v>2</v>
      </c>
      <c r="E110" s="139" t="s">
        <v>14</v>
      </c>
      <c r="F110" s="157" t="s">
        <v>0</v>
      </c>
      <c r="G110" s="158"/>
      <c r="H110" s="159"/>
      <c r="I110" s="24">
        <v>4</v>
      </c>
      <c r="J110" s="24" t="s">
        <v>82</v>
      </c>
    </row>
    <row r="111" spans="1:13" s="2" customFormat="1" ht="12.6" customHeight="1" thickTop="1" x14ac:dyDescent="0.25">
      <c r="A111" s="36"/>
      <c r="B111" s="14">
        <v>2306</v>
      </c>
      <c r="C111" s="27"/>
      <c r="D111" s="19" t="s">
        <v>166</v>
      </c>
      <c r="E111" s="33" t="s">
        <v>168</v>
      </c>
      <c r="F111" s="160" t="s">
        <v>76</v>
      </c>
      <c r="G111" s="160"/>
      <c r="H111" s="161"/>
      <c r="I111" s="234"/>
    </row>
    <row r="112" spans="1:13" s="2" customFormat="1" ht="12.6" customHeight="1" x14ac:dyDescent="0.25">
      <c r="A112" s="36"/>
      <c r="B112" s="10">
        <v>2326</v>
      </c>
      <c r="C112" s="117"/>
      <c r="D112" s="18" t="s">
        <v>166</v>
      </c>
      <c r="E112" s="12" t="s">
        <v>168</v>
      </c>
      <c r="F112" s="170"/>
      <c r="G112" s="170"/>
      <c r="H112" s="171"/>
      <c r="I112" s="234"/>
    </row>
    <row r="113" spans="1:16" s="2" customFormat="1" ht="12.6" customHeight="1" x14ac:dyDescent="0.25">
      <c r="A113" s="36"/>
      <c r="B113" s="10">
        <v>2339</v>
      </c>
      <c r="C113" s="117"/>
      <c r="D113" s="18" t="s">
        <v>167</v>
      </c>
      <c r="E113" s="12" t="s">
        <v>168</v>
      </c>
      <c r="F113" s="170"/>
      <c r="G113" s="170"/>
      <c r="H113" s="171"/>
      <c r="I113" s="234"/>
    </row>
    <row r="114" spans="1:16" ht="12.6" customHeight="1" thickBot="1" x14ac:dyDescent="0.3">
      <c r="A114" s="1"/>
      <c r="B114" s="11">
        <v>2351</v>
      </c>
      <c r="C114" s="30"/>
      <c r="D114" s="17" t="s">
        <v>167</v>
      </c>
      <c r="E114" s="13" t="s">
        <v>168</v>
      </c>
      <c r="F114" s="162"/>
      <c r="G114" s="162"/>
      <c r="H114" s="163"/>
      <c r="I114" s="234"/>
      <c r="J114" s="2"/>
    </row>
    <row r="115" spans="1:16" s="2" customFormat="1" ht="15" customHeight="1" thickTop="1" thickBot="1" x14ac:dyDescent="0.3">
      <c r="A115" s="109"/>
      <c r="B115" s="145" t="s">
        <v>182</v>
      </c>
      <c r="C115" s="146"/>
      <c r="D115" s="146"/>
      <c r="E115" s="146"/>
      <c r="F115" s="146"/>
      <c r="G115" s="146"/>
      <c r="H115" s="147"/>
      <c r="I115" s="234"/>
    </row>
    <row r="116" spans="1:16" s="2" customFormat="1" ht="15" customHeight="1" thickTop="1" thickBot="1" x14ac:dyDescent="0.35">
      <c r="A116" s="109"/>
      <c r="B116" s="142" t="s">
        <v>47</v>
      </c>
      <c r="C116" s="143"/>
      <c r="D116" s="143"/>
      <c r="E116" s="143"/>
      <c r="F116" s="143"/>
      <c r="G116" s="143"/>
      <c r="H116" s="144"/>
      <c r="I116" s="234"/>
      <c r="M116" s="3"/>
    </row>
    <row r="117" spans="1:16" s="3" customFormat="1" ht="15" customHeight="1" thickTop="1" thickBot="1" x14ac:dyDescent="0.35">
      <c r="A117" s="5"/>
      <c r="B117" s="8" t="s">
        <v>1</v>
      </c>
      <c r="C117" s="108"/>
      <c r="D117" s="108" t="s">
        <v>2</v>
      </c>
      <c r="E117" s="108" t="s">
        <v>14</v>
      </c>
      <c r="F117" s="157" t="s">
        <v>0</v>
      </c>
      <c r="G117" s="158"/>
      <c r="H117" s="159"/>
      <c r="I117" s="24">
        <v>3</v>
      </c>
      <c r="J117" s="24" t="s">
        <v>82</v>
      </c>
      <c r="M117" s="2"/>
      <c r="P117" s="2"/>
    </row>
    <row r="118" spans="1:16" s="2" customFormat="1" ht="12.6" customHeight="1" thickTop="1" x14ac:dyDescent="0.25">
      <c r="A118" s="109"/>
      <c r="B118" s="14">
        <v>116</v>
      </c>
      <c r="C118" s="27"/>
      <c r="D118" s="19">
        <v>3</v>
      </c>
      <c r="E118" s="33" t="s">
        <v>6</v>
      </c>
      <c r="F118" s="160" t="s">
        <v>86</v>
      </c>
      <c r="G118" s="160"/>
      <c r="H118" s="161"/>
      <c r="I118" s="234"/>
    </row>
    <row r="119" spans="1:16" s="2" customFormat="1" ht="12.6" customHeight="1" x14ac:dyDescent="0.25">
      <c r="A119" s="109"/>
      <c r="B119" s="10">
        <v>120</v>
      </c>
      <c r="C119" s="110"/>
      <c r="D119" s="18">
        <v>3</v>
      </c>
      <c r="E119" s="12" t="s">
        <v>6</v>
      </c>
      <c r="F119" s="170"/>
      <c r="G119" s="170"/>
      <c r="H119" s="171"/>
      <c r="I119" s="234"/>
    </row>
    <row r="120" spans="1:16" s="2" customFormat="1" ht="12.6" customHeight="1" thickBot="1" x14ac:dyDescent="0.3">
      <c r="A120" s="109"/>
      <c r="B120" s="10">
        <v>123</v>
      </c>
      <c r="C120" s="110"/>
      <c r="D120" s="18">
        <v>3</v>
      </c>
      <c r="E120" s="12" t="s">
        <v>6</v>
      </c>
      <c r="F120" s="170"/>
      <c r="G120" s="170"/>
      <c r="H120" s="171"/>
      <c r="I120" s="234"/>
    </row>
    <row r="121" spans="1:16" s="2" customFormat="1" ht="15" customHeight="1" thickBot="1" x14ac:dyDescent="0.3">
      <c r="A121" s="26"/>
      <c r="B121" s="154" t="s">
        <v>188</v>
      </c>
      <c r="C121" s="155"/>
      <c r="D121" s="155"/>
      <c r="E121" s="155"/>
      <c r="F121" s="155"/>
      <c r="G121" s="155"/>
      <c r="H121" s="156"/>
      <c r="I121" s="234"/>
    </row>
    <row r="122" spans="1:16" s="2" customFormat="1" ht="15" customHeight="1" thickBot="1" x14ac:dyDescent="0.3">
      <c r="A122" s="26"/>
      <c r="B122" s="148" t="s">
        <v>4</v>
      </c>
      <c r="C122" s="149"/>
      <c r="D122" s="149"/>
      <c r="E122" s="149"/>
      <c r="F122" s="149"/>
      <c r="G122" s="149"/>
      <c r="H122" s="150"/>
      <c r="I122" s="234"/>
    </row>
    <row r="123" spans="1:16" s="3" customFormat="1" ht="15" customHeight="1" thickBot="1" x14ac:dyDescent="0.35">
      <c r="A123" s="5"/>
      <c r="B123" s="8" t="s">
        <v>1</v>
      </c>
      <c r="C123" s="139"/>
      <c r="D123" s="139" t="s">
        <v>2</v>
      </c>
      <c r="E123" s="139" t="s">
        <v>14</v>
      </c>
      <c r="F123" s="151" t="s">
        <v>0</v>
      </c>
      <c r="G123" s="152"/>
      <c r="H123" s="153"/>
      <c r="I123" s="24">
        <v>2</v>
      </c>
      <c r="J123" s="24" t="s">
        <v>82</v>
      </c>
    </row>
    <row r="124" spans="1:16" s="2" customFormat="1" ht="12.6" customHeight="1" thickTop="1" x14ac:dyDescent="0.25">
      <c r="A124" s="26"/>
      <c r="B124" s="14">
        <v>4205</v>
      </c>
      <c r="C124" s="27"/>
      <c r="D124" s="19">
        <v>4</v>
      </c>
      <c r="E124" s="15" t="s">
        <v>83</v>
      </c>
      <c r="F124" s="160" t="s">
        <v>65</v>
      </c>
      <c r="G124" s="160"/>
      <c r="H124" s="161"/>
      <c r="I124" s="234"/>
    </row>
    <row r="125" spans="1:16" ht="12.6" customHeight="1" thickBot="1" x14ac:dyDescent="0.3">
      <c r="A125" s="1"/>
      <c r="B125" s="11">
        <v>4243</v>
      </c>
      <c r="C125" s="30"/>
      <c r="D125" s="17">
        <v>4</v>
      </c>
      <c r="E125" s="16" t="s">
        <v>83</v>
      </c>
      <c r="F125" s="162"/>
      <c r="G125" s="162"/>
      <c r="H125" s="163"/>
      <c r="I125" s="234"/>
      <c r="J125" s="2"/>
      <c r="K125" s="2"/>
      <c r="N125" s="199"/>
    </row>
    <row r="126" spans="1:16" s="2" customFormat="1" ht="15" customHeight="1" thickTop="1" thickBot="1" x14ac:dyDescent="0.3">
      <c r="A126" s="7"/>
      <c r="B126" s="154" t="s">
        <v>189</v>
      </c>
      <c r="C126" s="155"/>
      <c r="D126" s="155"/>
      <c r="E126" s="155"/>
      <c r="F126" s="155"/>
      <c r="G126" s="155"/>
      <c r="H126" s="156"/>
      <c r="I126" s="234"/>
      <c r="N126" s="199"/>
    </row>
    <row r="127" spans="1:16" s="2" customFormat="1" ht="15" customHeight="1" thickBot="1" x14ac:dyDescent="0.3">
      <c r="A127" s="7"/>
      <c r="B127" s="148" t="s">
        <v>4</v>
      </c>
      <c r="C127" s="149"/>
      <c r="D127" s="149"/>
      <c r="E127" s="149"/>
      <c r="F127" s="149"/>
      <c r="G127" s="149"/>
      <c r="H127" s="150"/>
      <c r="I127" s="234"/>
    </row>
    <row r="128" spans="1:16" s="3" customFormat="1" ht="15" customHeight="1" thickBot="1" x14ac:dyDescent="0.35">
      <c r="A128" s="5"/>
      <c r="B128" s="8" t="s">
        <v>1</v>
      </c>
      <c r="C128" s="139"/>
      <c r="D128" s="139" t="s">
        <v>2</v>
      </c>
      <c r="E128" s="139" t="s">
        <v>14</v>
      </c>
      <c r="F128" s="151" t="s">
        <v>0</v>
      </c>
      <c r="G128" s="152"/>
      <c r="H128" s="153"/>
      <c r="I128" s="24">
        <v>4</v>
      </c>
      <c r="J128" s="24" t="s">
        <v>82</v>
      </c>
      <c r="N128" s="200"/>
    </row>
    <row r="129" spans="1:16" s="2" customFormat="1" ht="12.6" customHeight="1" thickTop="1" x14ac:dyDescent="0.25">
      <c r="A129" s="26"/>
      <c r="B129" s="14">
        <v>4224</v>
      </c>
      <c r="C129" s="27"/>
      <c r="D129" s="19">
        <v>4</v>
      </c>
      <c r="E129" s="15" t="s">
        <v>83</v>
      </c>
      <c r="F129" s="160" t="s">
        <v>137</v>
      </c>
      <c r="G129" s="160"/>
      <c r="H129" s="161"/>
      <c r="I129" s="234"/>
    </row>
    <row r="130" spans="1:16" s="2" customFormat="1" ht="12.6" customHeight="1" x14ac:dyDescent="0.25">
      <c r="A130" s="36"/>
      <c r="B130" s="10">
        <v>4263</v>
      </c>
      <c r="C130" s="117"/>
      <c r="D130" s="18">
        <v>4</v>
      </c>
      <c r="E130" s="9" t="s">
        <v>83</v>
      </c>
      <c r="F130" s="170"/>
      <c r="G130" s="170"/>
      <c r="H130" s="171"/>
      <c r="I130" s="234"/>
    </row>
    <row r="131" spans="1:16" s="2" customFormat="1" ht="12.6" customHeight="1" x14ac:dyDescent="0.25">
      <c r="A131" s="36"/>
      <c r="B131" s="10">
        <v>4272</v>
      </c>
      <c r="C131" s="117"/>
      <c r="D131" s="18">
        <v>4.5</v>
      </c>
      <c r="E131" s="9" t="s">
        <v>163</v>
      </c>
      <c r="F131" s="170"/>
      <c r="G131" s="170"/>
      <c r="H131" s="171"/>
      <c r="I131" s="234"/>
    </row>
    <row r="132" spans="1:16" ht="12.6" customHeight="1" thickBot="1" x14ac:dyDescent="0.3">
      <c r="A132" s="1"/>
      <c r="B132" s="11">
        <v>4284</v>
      </c>
      <c r="C132" s="30"/>
      <c r="D132" s="17"/>
      <c r="E132" s="16"/>
      <c r="F132" s="162"/>
      <c r="G132" s="162"/>
      <c r="H132" s="163"/>
      <c r="I132" s="234"/>
      <c r="J132" s="2"/>
    </row>
    <row r="133" spans="1:16" s="3" customFormat="1" ht="6" customHeight="1" thickTop="1" thickBot="1" x14ac:dyDescent="0.35">
      <c r="A133" s="5"/>
      <c r="B133"/>
      <c r="C133"/>
      <c r="D133"/>
      <c r="E133"/>
      <c r="F133"/>
      <c r="G133"/>
      <c r="H133"/>
      <c r="I133" s="24"/>
    </row>
    <row r="134" spans="1:16" s="2" customFormat="1" ht="15" customHeight="1" thickTop="1" thickBot="1" x14ac:dyDescent="0.3">
      <c r="A134" s="140"/>
      <c r="B134" s="145" t="s">
        <v>171</v>
      </c>
      <c r="C134" s="146"/>
      <c r="D134" s="146"/>
      <c r="E134" s="146"/>
      <c r="F134" s="146"/>
      <c r="G134" s="146"/>
      <c r="H134" s="147"/>
      <c r="I134" s="234"/>
    </row>
    <row r="135" spans="1:16" s="2" customFormat="1" ht="15" customHeight="1" thickBot="1" x14ac:dyDescent="0.3">
      <c r="A135" s="140"/>
      <c r="B135" s="148" t="s">
        <v>165</v>
      </c>
      <c r="C135" s="149"/>
      <c r="D135" s="149"/>
      <c r="E135" s="149"/>
      <c r="F135" s="149"/>
      <c r="G135" s="149"/>
      <c r="H135" s="150"/>
      <c r="I135" s="234"/>
    </row>
    <row r="136" spans="1:16" s="3" customFormat="1" ht="15" customHeight="1" thickTop="1" thickBot="1" x14ac:dyDescent="0.35">
      <c r="A136" s="5"/>
      <c r="B136" s="8" t="s">
        <v>1</v>
      </c>
      <c r="C136" s="139"/>
      <c r="D136" s="139" t="s">
        <v>2</v>
      </c>
      <c r="E136" s="139" t="s">
        <v>14</v>
      </c>
      <c r="F136" s="157" t="s">
        <v>0</v>
      </c>
      <c r="G136" s="158"/>
      <c r="H136" s="159"/>
      <c r="I136" s="24">
        <v>3</v>
      </c>
      <c r="J136" s="24" t="s">
        <v>82</v>
      </c>
    </row>
    <row r="137" spans="1:16" s="2" customFormat="1" ht="12.6" customHeight="1" thickTop="1" x14ac:dyDescent="0.25">
      <c r="A137" s="140"/>
      <c r="B137" s="14">
        <v>126</v>
      </c>
      <c r="C137" s="27"/>
      <c r="D137" s="19">
        <v>2.5</v>
      </c>
      <c r="E137" s="33" t="s">
        <v>41</v>
      </c>
      <c r="F137" s="160" t="s">
        <v>65</v>
      </c>
      <c r="G137" s="160"/>
      <c r="H137" s="161"/>
      <c r="I137" s="234"/>
    </row>
    <row r="138" spans="1:16" s="2" customFormat="1" ht="12.6" customHeight="1" x14ac:dyDescent="0.3">
      <c r="A138" s="140"/>
      <c r="B138" s="10">
        <v>127</v>
      </c>
      <c r="C138" s="117"/>
      <c r="D138" s="18">
        <v>3.5</v>
      </c>
      <c r="E138" s="12" t="s">
        <v>163</v>
      </c>
      <c r="F138" s="170"/>
      <c r="G138" s="170"/>
      <c r="H138" s="171"/>
      <c r="I138" s="234"/>
      <c r="L138" s="4"/>
    </row>
    <row r="139" spans="1:16" ht="12.6" customHeight="1" thickBot="1" x14ac:dyDescent="0.3">
      <c r="A139" s="1"/>
      <c r="B139" s="11">
        <v>131</v>
      </c>
      <c r="C139" s="30"/>
      <c r="D139" s="17">
        <v>3</v>
      </c>
      <c r="E139" s="13" t="s">
        <v>6</v>
      </c>
      <c r="F139" s="162"/>
      <c r="G139" s="162"/>
      <c r="H139" s="163"/>
      <c r="I139" s="234"/>
      <c r="J139" s="2"/>
      <c r="L139" s="2"/>
      <c r="P139" s="2"/>
    </row>
    <row r="140" spans="1:16" s="2" customFormat="1" ht="15" customHeight="1" thickTop="1" thickBot="1" x14ac:dyDescent="0.3">
      <c r="A140" s="111"/>
      <c r="B140" s="145" t="s">
        <v>176</v>
      </c>
      <c r="C140" s="146"/>
      <c r="D140" s="146"/>
      <c r="E140" s="146"/>
      <c r="F140" s="146"/>
      <c r="G140" s="146"/>
      <c r="H140" s="147"/>
      <c r="I140" s="234"/>
    </row>
    <row r="141" spans="1:16" s="2" customFormat="1" ht="15" customHeight="1" thickBot="1" x14ac:dyDescent="0.3">
      <c r="A141" s="111"/>
      <c r="B141" s="148" t="s">
        <v>12</v>
      </c>
      <c r="C141" s="149"/>
      <c r="D141" s="149"/>
      <c r="E141" s="149"/>
      <c r="F141" s="149"/>
      <c r="G141" s="149"/>
      <c r="H141" s="150"/>
      <c r="I141" s="234"/>
    </row>
    <row r="142" spans="1:16" s="4" customFormat="1" ht="15" customHeight="1" thickBot="1" x14ac:dyDescent="0.35">
      <c r="A142" s="6"/>
      <c r="B142" s="8" t="s">
        <v>1</v>
      </c>
      <c r="C142" s="32" t="s">
        <v>13</v>
      </c>
      <c r="D142" s="112" t="s">
        <v>2</v>
      </c>
      <c r="E142" s="112" t="s">
        <v>14</v>
      </c>
      <c r="F142" s="151" t="s">
        <v>0</v>
      </c>
      <c r="G142" s="152"/>
      <c r="H142" s="153"/>
      <c r="I142" s="24">
        <v>2</v>
      </c>
      <c r="J142" s="24" t="s">
        <v>82</v>
      </c>
    </row>
    <row r="143" spans="1:16" s="2" customFormat="1" ht="12.6" customHeight="1" thickTop="1" x14ac:dyDescent="0.25">
      <c r="A143" s="5"/>
      <c r="B143" s="14">
        <v>589</v>
      </c>
      <c r="C143" s="27"/>
      <c r="D143" s="34" t="s">
        <v>31</v>
      </c>
      <c r="E143" s="27" t="s">
        <v>41</v>
      </c>
      <c r="F143" s="160" t="s">
        <v>130</v>
      </c>
      <c r="G143" s="160"/>
      <c r="H143" s="161"/>
      <c r="I143" s="234"/>
    </row>
    <row r="144" spans="1:16" s="2" customFormat="1" ht="12.6" customHeight="1" thickBot="1" x14ac:dyDescent="0.3">
      <c r="A144" s="111"/>
      <c r="B144" s="11">
        <v>651</v>
      </c>
      <c r="C144" s="30"/>
      <c r="D144" s="25">
        <v>3</v>
      </c>
      <c r="E144" s="30" t="s">
        <v>41</v>
      </c>
      <c r="F144" s="162"/>
      <c r="G144" s="162"/>
      <c r="H144" s="163"/>
      <c r="I144" s="234"/>
    </row>
    <row r="145" spans="1:10" s="2" customFormat="1" ht="14.45" customHeight="1" thickTop="1" thickBot="1" x14ac:dyDescent="0.3">
      <c r="A145" s="140"/>
      <c r="B145" s="154" t="s">
        <v>184</v>
      </c>
      <c r="C145" s="155"/>
      <c r="D145" s="155"/>
      <c r="E145" s="155"/>
      <c r="F145" s="155"/>
      <c r="G145" s="155"/>
      <c r="H145" s="156"/>
      <c r="I145" s="234"/>
    </row>
    <row r="146" spans="1:10" s="2" customFormat="1" ht="14.45" customHeight="1" thickBot="1" x14ac:dyDescent="0.3">
      <c r="A146" s="140"/>
      <c r="B146" s="148" t="s">
        <v>4</v>
      </c>
      <c r="C146" s="149"/>
      <c r="D146" s="149"/>
      <c r="E146" s="149"/>
      <c r="F146" s="149"/>
      <c r="G146" s="149"/>
      <c r="H146" s="150"/>
      <c r="I146" s="234"/>
    </row>
    <row r="147" spans="1:10" s="3" customFormat="1" ht="14.45" customHeight="1" thickBot="1" x14ac:dyDescent="0.35">
      <c r="A147" s="5"/>
      <c r="B147" s="8" t="s">
        <v>1</v>
      </c>
      <c r="C147" s="139"/>
      <c r="D147" s="139" t="s">
        <v>2</v>
      </c>
      <c r="E147" s="139" t="s">
        <v>14</v>
      </c>
      <c r="F147" s="151" t="s">
        <v>0</v>
      </c>
      <c r="G147" s="152"/>
      <c r="H147" s="153"/>
      <c r="I147" s="24">
        <v>6</v>
      </c>
      <c r="J147" s="24" t="s">
        <v>82</v>
      </c>
    </row>
    <row r="148" spans="1:10" s="2" customFormat="1" ht="13.5" customHeight="1" thickTop="1" x14ac:dyDescent="0.25">
      <c r="A148" s="140"/>
      <c r="B148" s="14">
        <v>4211</v>
      </c>
      <c r="C148" s="27"/>
      <c r="D148" s="19">
        <v>2.5</v>
      </c>
      <c r="E148" s="15" t="s">
        <v>7</v>
      </c>
      <c r="F148" s="217" t="s">
        <v>137</v>
      </c>
      <c r="G148" s="217"/>
      <c r="H148" s="218"/>
      <c r="I148" s="234"/>
    </row>
    <row r="149" spans="1:10" s="2" customFormat="1" ht="12.6" customHeight="1" x14ac:dyDescent="0.25">
      <c r="A149" s="140"/>
      <c r="B149" s="10">
        <v>4269</v>
      </c>
      <c r="C149" s="117"/>
      <c r="D149" s="18">
        <v>3</v>
      </c>
      <c r="E149" s="9" t="s">
        <v>6</v>
      </c>
      <c r="F149" s="219"/>
      <c r="G149" s="219"/>
      <c r="H149" s="220"/>
      <c r="I149" s="234"/>
    </row>
    <row r="150" spans="1:10" s="2" customFormat="1" ht="12.6" customHeight="1" x14ac:dyDescent="0.25">
      <c r="A150" s="140"/>
      <c r="B150" s="10">
        <v>4277</v>
      </c>
      <c r="C150" s="117"/>
      <c r="D150" s="18">
        <v>4</v>
      </c>
      <c r="E150" s="9" t="s">
        <v>83</v>
      </c>
      <c r="F150" s="219"/>
      <c r="G150" s="219"/>
      <c r="H150" s="220"/>
      <c r="I150" s="234"/>
    </row>
    <row r="151" spans="1:10" s="2" customFormat="1" ht="12.6" customHeight="1" x14ac:dyDescent="0.25">
      <c r="A151" s="140"/>
      <c r="B151" s="10">
        <v>4279</v>
      </c>
      <c r="C151" s="117"/>
      <c r="D151" s="18">
        <v>4</v>
      </c>
      <c r="E151" s="9" t="s">
        <v>83</v>
      </c>
      <c r="F151" s="219"/>
      <c r="G151" s="219"/>
      <c r="H151" s="220"/>
      <c r="I151" s="234"/>
    </row>
    <row r="152" spans="1:10" s="2" customFormat="1" ht="12.6" customHeight="1" x14ac:dyDescent="0.25">
      <c r="A152" s="140"/>
      <c r="B152" s="10">
        <v>4285</v>
      </c>
      <c r="C152" s="117"/>
      <c r="D152" s="18">
        <v>4.5</v>
      </c>
      <c r="E152" s="9" t="s">
        <v>163</v>
      </c>
      <c r="F152" s="219"/>
      <c r="G152" s="219"/>
      <c r="H152" s="220"/>
      <c r="I152" s="234"/>
    </row>
    <row r="153" spans="1:10" ht="13.5" customHeight="1" thickBot="1" x14ac:dyDescent="0.3">
      <c r="A153" s="1"/>
      <c r="B153" s="11">
        <v>4297</v>
      </c>
      <c r="C153" s="30"/>
      <c r="D153" s="17">
        <v>4.5</v>
      </c>
      <c r="E153" s="16" t="s">
        <v>163</v>
      </c>
      <c r="F153" s="221"/>
      <c r="G153" s="221"/>
      <c r="H153" s="222"/>
      <c r="I153" s="234"/>
      <c r="J153" s="2"/>
    </row>
    <row r="154" spans="1:10" s="2" customFormat="1" ht="15" customHeight="1" thickTop="1" thickBot="1" x14ac:dyDescent="0.3">
      <c r="A154" s="36"/>
      <c r="B154" s="145" t="s">
        <v>181</v>
      </c>
      <c r="C154" s="146"/>
      <c r="D154" s="146"/>
      <c r="E154" s="146"/>
      <c r="F154" s="146"/>
      <c r="G154" s="146"/>
      <c r="H154" s="147"/>
      <c r="I154" s="234"/>
    </row>
    <row r="155" spans="1:10" s="2" customFormat="1" ht="15" customHeight="1" thickBot="1" x14ac:dyDescent="0.3">
      <c r="A155" s="36"/>
      <c r="B155" s="204" t="s">
        <v>42</v>
      </c>
      <c r="C155" s="205"/>
      <c r="D155" s="205"/>
      <c r="E155" s="205"/>
      <c r="F155" s="205"/>
      <c r="G155" s="205"/>
      <c r="H155" s="206"/>
      <c r="I155" s="234"/>
    </row>
    <row r="156" spans="1:10" s="3" customFormat="1" ht="15" customHeight="1" thickTop="1" thickBot="1" x14ac:dyDescent="0.35">
      <c r="A156" s="5"/>
      <c r="B156" s="8" t="s">
        <v>1</v>
      </c>
      <c r="C156" s="35"/>
      <c r="D156" s="35" t="s">
        <v>2</v>
      </c>
      <c r="E156" s="108" t="s">
        <v>14</v>
      </c>
      <c r="F156" s="201" t="s">
        <v>0</v>
      </c>
      <c r="G156" s="202"/>
      <c r="H156" s="203"/>
      <c r="I156" s="24">
        <v>6</v>
      </c>
      <c r="J156" s="24" t="s">
        <v>82</v>
      </c>
    </row>
    <row r="157" spans="1:10" s="2" customFormat="1" ht="12.6" customHeight="1" thickTop="1" x14ac:dyDescent="0.25">
      <c r="A157" s="36"/>
      <c r="B157" s="14">
        <v>2301</v>
      </c>
      <c r="C157" s="27"/>
      <c r="D157" s="34" t="s">
        <v>166</v>
      </c>
      <c r="E157" s="15" t="s">
        <v>168</v>
      </c>
      <c r="F157" s="160" t="s">
        <v>77</v>
      </c>
      <c r="G157" s="160"/>
      <c r="H157" s="161"/>
      <c r="I157" s="234"/>
    </row>
    <row r="158" spans="1:10" ht="12.6" customHeight="1" x14ac:dyDescent="0.25">
      <c r="A158" s="1"/>
      <c r="B158" s="10">
        <v>2313</v>
      </c>
      <c r="C158" s="117"/>
      <c r="D158" s="18" t="s">
        <v>166</v>
      </c>
      <c r="E158" s="12" t="s">
        <v>168</v>
      </c>
      <c r="F158" s="170"/>
      <c r="G158" s="170"/>
      <c r="H158" s="171"/>
      <c r="I158" s="234"/>
      <c r="J158" s="2"/>
    </row>
    <row r="159" spans="1:10" ht="12.6" customHeight="1" x14ac:dyDescent="0.25">
      <c r="A159" s="1"/>
      <c r="B159" s="10">
        <v>2323</v>
      </c>
      <c r="C159" s="117"/>
      <c r="D159" s="18" t="s">
        <v>166</v>
      </c>
      <c r="E159" s="12" t="s">
        <v>168</v>
      </c>
      <c r="F159" s="170"/>
      <c r="G159" s="170"/>
      <c r="H159" s="171"/>
      <c r="I159" s="234"/>
      <c r="J159" s="2"/>
    </row>
    <row r="160" spans="1:10" s="2" customFormat="1" ht="12.6" customHeight="1" x14ac:dyDescent="0.25">
      <c r="A160" s="36"/>
      <c r="B160" s="10">
        <v>2324</v>
      </c>
      <c r="C160" s="117"/>
      <c r="D160" s="18" t="s">
        <v>166</v>
      </c>
      <c r="E160" s="12" t="s">
        <v>168</v>
      </c>
      <c r="F160" s="170"/>
      <c r="G160" s="170"/>
      <c r="H160" s="171"/>
      <c r="I160" s="234"/>
    </row>
    <row r="161" spans="1:10" s="2" customFormat="1" ht="12.6" customHeight="1" x14ac:dyDescent="0.25">
      <c r="A161" s="36"/>
      <c r="B161" s="10">
        <v>2327</v>
      </c>
      <c r="C161" s="117"/>
      <c r="D161" s="18" t="s">
        <v>166</v>
      </c>
      <c r="E161" s="12" t="s">
        <v>168</v>
      </c>
      <c r="F161" s="170"/>
      <c r="G161" s="170"/>
      <c r="H161" s="171"/>
      <c r="I161" s="234"/>
    </row>
    <row r="162" spans="1:10" ht="12.6" customHeight="1" thickBot="1" x14ac:dyDescent="0.3">
      <c r="A162" s="1"/>
      <c r="B162" s="11">
        <v>2349</v>
      </c>
      <c r="C162" s="30"/>
      <c r="D162" s="17" t="s">
        <v>166</v>
      </c>
      <c r="E162" s="13" t="s">
        <v>168</v>
      </c>
      <c r="F162" s="162"/>
      <c r="G162" s="162"/>
      <c r="H162" s="163"/>
      <c r="I162" s="234"/>
      <c r="J162" s="2"/>
    </row>
    <row r="163" spans="1:10" ht="24.75" customHeight="1" thickTop="1" x14ac:dyDescent="0.25">
      <c r="B163" s="223" t="s">
        <v>5</v>
      </c>
      <c r="C163" s="224"/>
      <c r="D163" s="224"/>
      <c r="E163" s="224"/>
      <c r="F163" s="224"/>
      <c r="G163" s="224"/>
      <c r="H163" s="225"/>
    </row>
    <row r="164" spans="1:10" ht="4.5" customHeight="1" x14ac:dyDescent="0.25">
      <c r="B164" s="226"/>
      <c r="C164" s="227"/>
      <c r="D164" s="227"/>
      <c r="E164" s="227"/>
      <c r="F164" s="227"/>
      <c r="G164" s="227"/>
      <c r="H164" s="228"/>
    </row>
    <row r="165" spans="1:10" ht="15.75" x14ac:dyDescent="0.25">
      <c r="B165" s="226"/>
      <c r="C165" s="227"/>
      <c r="D165" s="227"/>
      <c r="E165" s="227"/>
      <c r="F165" s="227"/>
      <c r="G165" s="227"/>
      <c r="H165" s="228"/>
      <c r="I165" s="235">
        <f>SUM(I6:I162)</f>
        <v>94</v>
      </c>
    </row>
    <row r="166" spans="1:10" ht="4.5" customHeight="1" x14ac:dyDescent="0.25">
      <c r="B166" s="226"/>
      <c r="C166" s="227"/>
      <c r="D166" s="227"/>
      <c r="E166" s="227"/>
      <c r="F166" s="227"/>
      <c r="G166" s="227"/>
      <c r="H166" s="228"/>
    </row>
    <row r="167" spans="1:10" ht="54.75" customHeight="1" thickBot="1" x14ac:dyDescent="0.3">
      <c r="B167" s="229"/>
      <c r="C167" s="230"/>
      <c r="D167" s="230"/>
      <c r="E167" s="230"/>
      <c r="F167" s="230"/>
      <c r="G167" s="230"/>
      <c r="H167" s="231"/>
    </row>
    <row r="168" spans="1:10" ht="6" customHeight="1" thickTop="1" x14ac:dyDescent="0.25">
      <c r="D168" s="42"/>
      <c r="E168" s="42"/>
    </row>
    <row r="169" spans="1:10" ht="17.100000000000001" customHeight="1" x14ac:dyDescent="0.25">
      <c r="D169" s="43"/>
      <c r="E169" s="43"/>
    </row>
    <row r="170" spans="1:10" ht="17.100000000000001" customHeight="1" x14ac:dyDescent="0.25">
      <c r="D170" s="43"/>
      <c r="E170" s="43"/>
    </row>
    <row r="171" spans="1:10" ht="17.100000000000001" customHeight="1" x14ac:dyDescent="0.25">
      <c r="D171" s="43"/>
      <c r="E171" s="43"/>
    </row>
    <row r="172" spans="1:10" ht="17.100000000000001" customHeight="1" x14ac:dyDescent="0.25">
      <c r="D172" s="43"/>
      <c r="E172" s="43"/>
    </row>
    <row r="173" spans="1:10" ht="5.25" customHeight="1" x14ac:dyDescent="0.25">
      <c r="D173" s="43"/>
      <c r="E173" s="43"/>
    </row>
    <row r="194" spans="1:9" s="2" customFormat="1" ht="15" customHeight="1" x14ac:dyDescent="0.25">
      <c r="A194" s="7"/>
      <c r="B194"/>
      <c r="C194"/>
      <c r="D194"/>
      <c r="E194"/>
      <c r="F194"/>
      <c r="G194"/>
      <c r="H194"/>
      <c r="I194" s="234"/>
    </row>
    <row r="195" spans="1:9" s="2" customFormat="1" ht="15" customHeight="1" x14ac:dyDescent="0.25">
      <c r="A195" s="5"/>
      <c r="B195"/>
      <c r="C195"/>
      <c r="D195"/>
      <c r="E195"/>
      <c r="F195"/>
      <c r="G195"/>
      <c r="H195"/>
      <c r="I195" s="234"/>
    </row>
  </sheetData>
  <sortState ref="B155:B162">
    <sortCondition ref="B283:B294"/>
  </sortState>
  <mergeCells count="83">
    <mergeCell ref="F92:H95"/>
    <mergeCell ref="B134:H134"/>
    <mergeCell ref="B135:H135"/>
    <mergeCell ref="F136:H136"/>
    <mergeCell ref="F137:H139"/>
    <mergeCell ref="F27:H27"/>
    <mergeCell ref="F28:H31"/>
    <mergeCell ref="B89:H89"/>
    <mergeCell ref="B90:H90"/>
    <mergeCell ref="F91:H91"/>
    <mergeCell ref="F157:H162"/>
    <mergeCell ref="B25:H25"/>
    <mergeCell ref="B26:H26"/>
    <mergeCell ref="F147:H147"/>
    <mergeCell ref="F148:H153"/>
    <mergeCell ref="B14:H14"/>
    <mergeCell ref="F15:H15"/>
    <mergeCell ref="F16:H24"/>
    <mergeCell ref="B66:H66"/>
    <mergeCell ref="F67:H67"/>
    <mergeCell ref="F68:H74"/>
    <mergeCell ref="B145:H145"/>
    <mergeCell ref="B146:H146"/>
    <mergeCell ref="F143:H144"/>
    <mergeCell ref="B108:H108"/>
    <mergeCell ref="B109:H109"/>
    <mergeCell ref="F110:H110"/>
    <mergeCell ref="F117:H117"/>
    <mergeCell ref="F118:H120"/>
    <mergeCell ref="B140:H140"/>
    <mergeCell ref="F111:H114"/>
    <mergeCell ref="B75:H75"/>
    <mergeCell ref="B76:H76"/>
    <mergeCell ref="F77:H77"/>
    <mergeCell ref="F78:H80"/>
    <mergeCell ref="F35:H41"/>
    <mergeCell ref="F104:H107"/>
    <mergeCell ref="F103:H103"/>
    <mergeCell ref="F46:H46"/>
    <mergeCell ref="B45:H45"/>
    <mergeCell ref="F129:H132"/>
    <mergeCell ref="F99:H100"/>
    <mergeCell ref="F124:H125"/>
    <mergeCell ref="F55:H64"/>
    <mergeCell ref="F128:H128"/>
    <mergeCell ref="B13:H13"/>
    <mergeCell ref="F34:H34"/>
    <mergeCell ref="B81:H81"/>
    <mergeCell ref="B82:H82"/>
    <mergeCell ref="F83:H83"/>
    <mergeCell ref="F84:H86"/>
    <mergeCell ref="B65:H65"/>
    <mergeCell ref="B1:H1"/>
    <mergeCell ref="B2:H2"/>
    <mergeCell ref="B126:H126"/>
    <mergeCell ref="B52:H52"/>
    <mergeCell ref="B53:H53"/>
    <mergeCell ref="F54:H54"/>
    <mergeCell ref="F7:H12"/>
    <mergeCell ref="B4:H4"/>
    <mergeCell ref="B5:H5"/>
    <mergeCell ref="F6:H6"/>
    <mergeCell ref="B32:H32"/>
    <mergeCell ref="B33:H33"/>
    <mergeCell ref="B121:H121"/>
    <mergeCell ref="B163:H167"/>
    <mergeCell ref="B44:H44"/>
    <mergeCell ref="B101:H101"/>
    <mergeCell ref="B102:H102"/>
    <mergeCell ref="F47:H51"/>
    <mergeCell ref="B116:H116"/>
    <mergeCell ref="B96:H96"/>
    <mergeCell ref="F98:H98"/>
    <mergeCell ref="B115:H115"/>
    <mergeCell ref="B122:H122"/>
    <mergeCell ref="F123:H123"/>
    <mergeCell ref="B97:H97"/>
    <mergeCell ref="B127:H127"/>
    <mergeCell ref="B154:H154"/>
    <mergeCell ref="B155:H155"/>
    <mergeCell ref="F156:H156"/>
    <mergeCell ref="B141:H141"/>
    <mergeCell ref="F142:H142"/>
  </mergeCells>
  <pageMargins left="0.75" right="0.1" top="0" bottom="0" header="0" footer="0"/>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73"/>
  <sheetViews>
    <sheetView tabSelected="1" workbookViewId="0">
      <selection activeCell="B1" sqref="B1:H1"/>
    </sheetView>
  </sheetViews>
  <sheetFormatPr defaultRowHeight="15" x14ac:dyDescent="0.25"/>
  <cols>
    <col min="1" max="1" width="1.140625" style="2" customWidth="1"/>
    <col min="2" max="2" width="13.140625" style="2" customWidth="1"/>
    <col min="3" max="3" width="17.140625" style="2" customWidth="1"/>
    <col min="4" max="4" width="19.28515625" style="2" customWidth="1"/>
    <col min="5" max="5" width="19" style="2" customWidth="1"/>
    <col min="6" max="6" width="13.85546875" style="2" customWidth="1"/>
    <col min="7" max="7" width="4.140625" style="2" customWidth="1"/>
    <col min="8" max="8" width="5" style="2" customWidth="1"/>
    <col min="9" max="9" width="5.28515625" style="234" customWidth="1"/>
    <col min="10" max="10" width="5.7109375" style="2" customWidth="1"/>
    <col min="11" max="13" width="9.140625" style="2"/>
    <col min="14" max="14" width="10.7109375" style="2" bestFit="1" customWidth="1"/>
    <col min="15" max="16384" width="9.140625" style="2"/>
  </cols>
  <sheetData>
    <row r="1" spans="1:25" ht="32.25" customHeight="1" x14ac:dyDescent="0.25">
      <c r="B1" s="197" t="s">
        <v>161</v>
      </c>
      <c r="C1" s="197"/>
      <c r="D1" s="197"/>
      <c r="E1" s="197"/>
      <c r="F1" s="197"/>
      <c r="G1" s="197"/>
      <c r="H1" s="197"/>
    </row>
    <row r="2" spans="1:25" ht="50.1" customHeight="1" x14ac:dyDescent="0.25">
      <c r="B2" s="198" t="s">
        <v>162</v>
      </c>
      <c r="C2" s="198"/>
      <c r="D2" s="198"/>
      <c r="E2" s="198"/>
      <c r="F2" s="198"/>
      <c r="G2" s="198"/>
      <c r="H2" s="198"/>
    </row>
    <row r="3" spans="1:25" ht="2.25" customHeight="1" thickBot="1" x14ac:dyDescent="0.3">
      <c r="B3" s="20"/>
      <c r="C3" s="20"/>
      <c r="D3" s="20"/>
      <c r="E3" s="20"/>
      <c r="F3" s="20"/>
      <c r="G3" s="20"/>
      <c r="H3" s="20"/>
    </row>
    <row r="4" spans="1:25" ht="15" customHeight="1" thickTop="1" thickBot="1" x14ac:dyDescent="0.3">
      <c r="A4" s="140"/>
      <c r="B4" s="145" t="s">
        <v>180</v>
      </c>
      <c r="C4" s="146"/>
      <c r="D4" s="146"/>
      <c r="E4" s="146"/>
      <c r="F4" s="146"/>
      <c r="G4" s="146"/>
      <c r="H4" s="147"/>
      <c r="O4" s="253" t="s">
        <v>26</v>
      </c>
      <c r="P4" s="254"/>
      <c r="Q4" s="253" t="s">
        <v>29</v>
      </c>
      <c r="R4" s="285"/>
      <c r="S4" s="254"/>
      <c r="T4" s="253" t="s">
        <v>59</v>
      </c>
      <c r="U4" s="285"/>
      <c r="V4" s="285"/>
      <c r="W4" s="285"/>
      <c r="X4" s="285"/>
      <c r="Y4" s="254"/>
    </row>
    <row r="5" spans="1:25" ht="15" customHeight="1" thickBot="1" x14ac:dyDescent="0.3">
      <c r="A5" s="140"/>
      <c r="B5" s="148" t="s">
        <v>42</v>
      </c>
      <c r="C5" s="149"/>
      <c r="D5" s="149"/>
      <c r="E5" s="149"/>
      <c r="F5" s="149"/>
      <c r="G5" s="149"/>
      <c r="H5" s="150"/>
      <c r="O5" s="251"/>
      <c r="P5" s="252"/>
      <c r="Q5" s="251"/>
      <c r="R5" s="286"/>
      <c r="S5" s="252"/>
      <c r="T5" s="251"/>
      <c r="U5" s="286"/>
      <c r="V5" s="286"/>
      <c r="W5" s="286"/>
      <c r="X5" s="286"/>
      <c r="Y5" s="252"/>
    </row>
    <row r="6" spans="1:25" s="3" customFormat="1" ht="15" customHeight="1" thickTop="1" thickBot="1" x14ac:dyDescent="0.35">
      <c r="A6" s="5"/>
      <c r="B6" s="8" t="s">
        <v>1</v>
      </c>
      <c r="C6" s="139"/>
      <c r="D6" s="139" t="s">
        <v>2</v>
      </c>
      <c r="E6" s="139" t="s">
        <v>14</v>
      </c>
      <c r="F6" s="157" t="s">
        <v>0</v>
      </c>
      <c r="G6" s="158"/>
      <c r="H6" s="159"/>
      <c r="I6" s="24">
        <v>6</v>
      </c>
      <c r="J6" s="24" t="s">
        <v>82</v>
      </c>
      <c r="O6" s="251"/>
      <c r="P6" s="252"/>
      <c r="Q6" s="255"/>
      <c r="R6" s="287"/>
      <c r="S6" s="256"/>
      <c r="T6" s="255"/>
      <c r="U6" s="287"/>
      <c r="V6" s="287"/>
      <c r="W6" s="287"/>
      <c r="X6" s="287"/>
      <c r="Y6" s="256"/>
    </row>
    <row r="7" spans="1:25" ht="12.6" customHeight="1" thickTop="1" x14ac:dyDescent="0.25">
      <c r="A7" s="140"/>
      <c r="B7" s="14">
        <v>2311</v>
      </c>
      <c r="C7" s="27"/>
      <c r="D7" s="19" t="s">
        <v>166</v>
      </c>
      <c r="E7" s="33" t="s">
        <v>168</v>
      </c>
      <c r="F7" s="160" t="s">
        <v>75</v>
      </c>
      <c r="G7" s="160"/>
      <c r="H7" s="161"/>
      <c r="O7" s="251"/>
      <c r="P7" s="252"/>
      <c r="Q7" s="253" t="s">
        <v>210</v>
      </c>
      <c r="R7" s="285"/>
      <c r="S7" s="285"/>
      <c r="T7" s="285"/>
      <c r="U7" s="285"/>
      <c r="V7" s="285"/>
      <c r="W7" s="285"/>
      <c r="X7" s="285"/>
      <c r="Y7" s="254"/>
    </row>
    <row r="8" spans="1:25" ht="12.6" customHeight="1" thickBot="1" x14ac:dyDescent="0.35">
      <c r="A8" s="140"/>
      <c r="B8" s="10">
        <v>2314</v>
      </c>
      <c r="C8" s="117"/>
      <c r="D8" s="18" t="s">
        <v>166</v>
      </c>
      <c r="E8" s="12" t="s">
        <v>168</v>
      </c>
      <c r="F8" s="170"/>
      <c r="G8" s="170"/>
      <c r="H8" s="171"/>
      <c r="M8" s="3"/>
      <c r="O8" s="255"/>
      <c r="P8" s="256"/>
      <c r="Q8" s="255"/>
      <c r="R8" s="287"/>
      <c r="S8" s="287"/>
      <c r="T8" s="287"/>
      <c r="U8" s="287"/>
      <c r="V8" s="287"/>
      <c r="W8" s="287"/>
      <c r="X8" s="287"/>
      <c r="Y8" s="256"/>
    </row>
    <row r="9" spans="1:25" ht="12.6" customHeight="1" x14ac:dyDescent="0.25">
      <c r="A9" s="140"/>
      <c r="B9" s="10">
        <v>2320</v>
      </c>
      <c r="C9" s="117"/>
      <c r="D9" s="18" t="s">
        <v>166</v>
      </c>
      <c r="E9" s="12" t="s">
        <v>168</v>
      </c>
      <c r="F9" s="170"/>
      <c r="G9" s="170"/>
      <c r="H9" s="171"/>
      <c r="M9" s="274"/>
      <c r="N9" s="274"/>
      <c r="O9" s="253" t="s">
        <v>23</v>
      </c>
      <c r="P9" s="254"/>
      <c r="Q9" s="304" t="s">
        <v>211</v>
      </c>
      <c r="R9" s="258" t="s">
        <v>17</v>
      </c>
      <c r="S9" s="261"/>
      <c r="T9" s="152" t="s">
        <v>207</v>
      </c>
      <c r="U9" s="152"/>
      <c r="V9" s="289" t="s">
        <v>53</v>
      </c>
      <c r="W9" s="290"/>
      <c r="X9" s="290" t="s">
        <v>19</v>
      </c>
      <c r="Y9" s="291"/>
    </row>
    <row r="10" spans="1:25" ht="12.6" customHeight="1" x14ac:dyDescent="0.25">
      <c r="A10" s="140"/>
      <c r="B10" s="10">
        <v>2331</v>
      </c>
      <c r="C10" s="117"/>
      <c r="D10" s="18" t="s">
        <v>166</v>
      </c>
      <c r="E10" s="12" t="s">
        <v>168</v>
      </c>
      <c r="F10" s="170"/>
      <c r="G10" s="170"/>
      <c r="H10" s="171"/>
      <c r="M10" s="274"/>
      <c r="N10" s="274"/>
      <c r="O10" s="251"/>
      <c r="P10" s="252"/>
      <c r="Q10" s="305"/>
      <c r="R10" s="259"/>
      <c r="S10" s="262"/>
      <c r="T10" s="192"/>
      <c r="U10" s="192"/>
      <c r="V10" s="292"/>
      <c r="W10" s="293"/>
      <c r="X10" s="293"/>
      <c r="Y10" s="294"/>
    </row>
    <row r="11" spans="1:25" ht="12.6" customHeight="1" thickBot="1" x14ac:dyDescent="0.3">
      <c r="A11" s="140"/>
      <c r="B11" s="10">
        <v>2342</v>
      </c>
      <c r="C11" s="117"/>
      <c r="D11" s="18" t="s">
        <v>166</v>
      </c>
      <c r="E11" s="12" t="s">
        <v>168</v>
      </c>
      <c r="F11" s="170"/>
      <c r="G11" s="170"/>
      <c r="H11" s="171"/>
      <c r="M11" s="274"/>
      <c r="N11" s="274"/>
      <c r="O11" s="301"/>
      <c r="P11" s="288"/>
      <c r="Q11" s="305"/>
      <c r="R11" s="259"/>
      <c r="S11" s="262"/>
      <c r="T11" s="271"/>
      <c r="U11" s="271"/>
      <c r="V11" s="292"/>
      <c r="W11" s="293"/>
      <c r="X11" s="293"/>
      <c r="Y11" s="294"/>
    </row>
    <row r="12" spans="1:25" ht="12.6" customHeight="1" thickBot="1" x14ac:dyDescent="0.3">
      <c r="A12" s="20"/>
      <c r="B12" s="11">
        <v>2343</v>
      </c>
      <c r="C12" s="30"/>
      <c r="D12" s="17" t="s">
        <v>166</v>
      </c>
      <c r="E12" s="13" t="s">
        <v>168</v>
      </c>
      <c r="F12" s="162"/>
      <c r="G12" s="162"/>
      <c r="H12" s="163"/>
      <c r="M12" s="258" t="s">
        <v>29</v>
      </c>
      <c r="N12" s="261"/>
      <c r="O12" s="300" t="s">
        <v>30</v>
      </c>
      <c r="P12" s="263"/>
      <c r="Q12" s="305"/>
      <c r="R12" s="259" t="s">
        <v>139</v>
      </c>
      <c r="S12" s="262"/>
      <c r="V12" s="292" t="s">
        <v>49</v>
      </c>
      <c r="W12" s="293"/>
      <c r="X12" s="293" t="s">
        <v>22</v>
      </c>
      <c r="Y12" s="294"/>
    </row>
    <row r="13" spans="1:25" ht="14.45" customHeight="1" thickTop="1" thickBot="1" x14ac:dyDescent="0.3">
      <c r="A13" s="140"/>
      <c r="B13" s="142" t="s">
        <v>190</v>
      </c>
      <c r="C13" s="143"/>
      <c r="D13" s="143"/>
      <c r="E13" s="143"/>
      <c r="F13" s="143"/>
      <c r="G13" s="143"/>
      <c r="H13" s="144"/>
      <c r="M13" s="259"/>
      <c r="N13" s="262"/>
      <c r="O13" s="251"/>
      <c r="P13" s="252"/>
      <c r="Q13" s="305"/>
      <c r="R13" s="259"/>
      <c r="S13" s="262"/>
      <c r="V13" s="292"/>
      <c r="W13" s="293"/>
      <c r="X13" s="293"/>
      <c r="Y13" s="294"/>
    </row>
    <row r="14" spans="1:25" ht="14.45" customHeight="1" thickTop="1" thickBot="1" x14ac:dyDescent="0.3">
      <c r="A14" s="140"/>
      <c r="B14" s="148" t="s">
        <v>4</v>
      </c>
      <c r="C14" s="149"/>
      <c r="D14" s="149"/>
      <c r="E14" s="149"/>
      <c r="F14" s="149"/>
      <c r="G14" s="149"/>
      <c r="H14" s="150"/>
      <c r="M14" s="259"/>
      <c r="N14" s="262"/>
      <c r="O14" s="301"/>
      <c r="P14" s="288"/>
      <c r="Q14" s="305"/>
      <c r="R14" s="259"/>
      <c r="S14" s="262"/>
      <c r="V14" s="295"/>
      <c r="W14" s="296"/>
      <c r="X14" s="296"/>
      <c r="Y14" s="297"/>
    </row>
    <row r="15" spans="1:25" s="3" customFormat="1" ht="14.45" customHeight="1" thickBot="1" x14ac:dyDescent="0.35">
      <c r="A15" s="5"/>
      <c r="B15" s="8" t="s">
        <v>1</v>
      </c>
      <c r="C15" s="139"/>
      <c r="D15" s="139" t="s">
        <v>2</v>
      </c>
      <c r="E15" s="139" t="s">
        <v>3</v>
      </c>
      <c r="F15" s="151" t="s">
        <v>0</v>
      </c>
      <c r="G15" s="152"/>
      <c r="H15" s="153"/>
      <c r="I15" s="24">
        <v>9</v>
      </c>
      <c r="J15" s="24" t="s">
        <v>82</v>
      </c>
      <c r="M15" s="259" t="s">
        <v>28</v>
      </c>
      <c r="N15" s="262"/>
      <c r="O15" s="300" t="s">
        <v>18</v>
      </c>
      <c r="P15" s="263"/>
      <c r="Q15" s="305"/>
      <c r="R15" s="259" t="s">
        <v>27</v>
      </c>
      <c r="S15" s="262"/>
    </row>
    <row r="16" spans="1:25" ht="12.95" customHeight="1" thickTop="1" x14ac:dyDescent="0.25">
      <c r="A16" s="140"/>
      <c r="B16" s="14" t="s">
        <v>169</v>
      </c>
      <c r="C16" s="27"/>
      <c r="D16" s="19">
        <v>3.5</v>
      </c>
      <c r="E16" s="15" t="s">
        <v>83</v>
      </c>
      <c r="F16" s="217" t="s">
        <v>170</v>
      </c>
      <c r="G16" s="217"/>
      <c r="H16" s="218"/>
      <c r="M16" s="259"/>
      <c r="N16" s="262"/>
      <c r="O16" s="251"/>
      <c r="P16" s="252"/>
      <c r="Q16" s="305"/>
      <c r="R16" s="259"/>
      <c r="S16" s="262"/>
    </row>
    <row r="17" spans="1:20" ht="12.95" customHeight="1" thickBot="1" x14ac:dyDescent="0.3">
      <c r="A17" s="140"/>
      <c r="B17" s="10">
        <v>4210</v>
      </c>
      <c r="C17" s="117"/>
      <c r="D17" s="18">
        <v>4.5</v>
      </c>
      <c r="E17" s="9" t="s">
        <v>163</v>
      </c>
      <c r="F17" s="219"/>
      <c r="G17" s="219"/>
      <c r="H17" s="220"/>
      <c r="M17" s="260"/>
      <c r="N17" s="284"/>
      <c r="O17" s="255"/>
      <c r="P17" s="256"/>
      <c r="Q17" s="305"/>
      <c r="R17" s="300"/>
      <c r="S17" s="263"/>
    </row>
    <row r="18" spans="1:20" ht="12.95" customHeight="1" x14ac:dyDescent="0.25">
      <c r="A18" s="20"/>
      <c r="B18" s="10">
        <v>4213</v>
      </c>
      <c r="C18" s="117"/>
      <c r="D18" s="18">
        <v>4</v>
      </c>
      <c r="E18" s="9" t="s">
        <v>83</v>
      </c>
      <c r="F18" s="219"/>
      <c r="G18" s="219"/>
      <c r="H18" s="220"/>
      <c r="N18" s="274"/>
      <c r="O18" s="253" t="s">
        <v>21</v>
      </c>
      <c r="P18" s="254"/>
      <c r="Q18" s="302"/>
      <c r="R18" s="298" t="s">
        <v>208</v>
      </c>
      <c r="S18" s="299"/>
      <c r="T18" s="306"/>
    </row>
    <row r="19" spans="1:20" ht="12.95" customHeight="1" x14ac:dyDescent="0.25">
      <c r="A19" s="20"/>
      <c r="B19" s="10">
        <v>4217</v>
      </c>
      <c r="C19" s="117"/>
      <c r="D19" s="18">
        <v>4</v>
      </c>
      <c r="E19" s="9" t="s">
        <v>83</v>
      </c>
      <c r="F19" s="219"/>
      <c r="G19" s="219"/>
      <c r="H19" s="220"/>
      <c r="N19" s="275"/>
      <c r="O19" s="251"/>
      <c r="P19" s="252"/>
      <c r="Q19" s="302"/>
      <c r="R19" s="257"/>
      <c r="S19" s="210"/>
      <c r="T19" s="307"/>
    </row>
    <row r="20" spans="1:20" ht="12.95" customHeight="1" thickBot="1" x14ac:dyDescent="0.3">
      <c r="A20" s="20"/>
      <c r="B20" s="10">
        <v>4225</v>
      </c>
      <c r="C20" s="117"/>
      <c r="D20" s="18">
        <v>3</v>
      </c>
      <c r="E20" s="9" t="s">
        <v>6</v>
      </c>
      <c r="F20" s="219"/>
      <c r="G20" s="219"/>
      <c r="H20" s="220"/>
      <c r="N20" s="275"/>
      <c r="O20" s="255"/>
      <c r="P20" s="256"/>
      <c r="Q20" s="303"/>
      <c r="R20" s="257"/>
      <c r="S20" s="210"/>
      <c r="T20" s="307"/>
    </row>
    <row r="21" spans="1:20" ht="12.95" customHeight="1" x14ac:dyDescent="0.25">
      <c r="A21" s="140"/>
      <c r="B21" s="10">
        <v>4233</v>
      </c>
      <c r="C21" s="117"/>
      <c r="D21" s="18">
        <v>3.5</v>
      </c>
      <c r="E21" s="9" t="s">
        <v>83</v>
      </c>
      <c r="F21" s="219"/>
      <c r="G21" s="219"/>
      <c r="H21" s="220"/>
      <c r="N21" s="273"/>
      <c r="O21" s="248" t="s">
        <v>25</v>
      </c>
      <c r="P21" s="250"/>
      <c r="Q21" s="266"/>
      <c r="R21" s="308"/>
      <c r="S21" s="309"/>
      <c r="T21" s="310"/>
    </row>
    <row r="22" spans="1:20" ht="12.95" customHeight="1" thickBot="1" x14ac:dyDescent="0.3">
      <c r="A22" s="140"/>
      <c r="B22" s="10">
        <v>4255</v>
      </c>
      <c r="C22" s="117"/>
      <c r="D22" s="18">
        <v>4</v>
      </c>
      <c r="E22" s="9" t="s">
        <v>83</v>
      </c>
      <c r="F22" s="219"/>
      <c r="G22" s="219"/>
      <c r="H22" s="220"/>
      <c r="N22" s="273"/>
      <c r="O22" s="264"/>
      <c r="P22" s="265"/>
      <c r="Q22" s="267"/>
    </row>
    <row r="23" spans="1:20" ht="12.95" customHeight="1" x14ac:dyDescent="0.25">
      <c r="A23" s="140"/>
      <c r="B23" s="10">
        <v>4268</v>
      </c>
      <c r="C23" s="117"/>
      <c r="D23" s="18">
        <v>3.5</v>
      </c>
      <c r="E23" s="9" t="s">
        <v>83</v>
      </c>
      <c r="F23" s="219"/>
      <c r="G23" s="219"/>
      <c r="H23" s="220"/>
      <c r="N23" s="273"/>
      <c r="O23" s="249"/>
      <c r="P23" s="194"/>
      <c r="Q23" s="194"/>
      <c r="R23" s="268" t="s">
        <v>209</v>
      </c>
    </row>
    <row r="24" spans="1:20" ht="12.95" customHeight="1" thickBot="1" x14ac:dyDescent="0.3">
      <c r="A24" s="20"/>
      <c r="B24" s="11">
        <v>4286</v>
      </c>
      <c r="C24" s="30"/>
      <c r="D24" s="17">
        <v>4</v>
      </c>
      <c r="E24" s="16" t="s">
        <v>83</v>
      </c>
      <c r="F24" s="221"/>
      <c r="G24" s="221"/>
      <c r="H24" s="222"/>
      <c r="N24" s="273"/>
      <c r="O24" s="249"/>
      <c r="P24" s="194"/>
      <c r="Q24" s="194"/>
      <c r="R24" s="269"/>
    </row>
    <row r="25" spans="1:20" ht="15" customHeight="1" thickTop="1" thickBot="1" x14ac:dyDescent="0.3">
      <c r="A25" s="140"/>
      <c r="B25" s="145" t="s">
        <v>172</v>
      </c>
      <c r="C25" s="146"/>
      <c r="D25" s="146"/>
      <c r="E25" s="146"/>
      <c r="F25" s="146"/>
      <c r="G25" s="146"/>
      <c r="H25" s="147"/>
      <c r="N25" s="273"/>
      <c r="O25" s="249"/>
      <c r="P25" s="194"/>
      <c r="Q25" s="194"/>
      <c r="R25" s="270"/>
    </row>
    <row r="26" spans="1:20" ht="15" customHeight="1" thickBot="1" x14ac:dyDescent="0.3">
      <c r="A26" s="140"/>
      <c r="B26" s="148" t="s">
        <v>165</v>
      </c>
      <c r="C26" s="149"/>
      <c r="D26" s="149"/>
      <c r="E26" s="149"/>
      <c r="F26" s="149"/>
      <c r="G26" s="149"/>
      <c r="H26" s="150"/>
      <c r="N26" s="275"/>
      <c r="O26" s="249"/>
      <c r="P26" s="194"/>
      <c r="Q26" s="247"/>
    </row>
    <row r="27" spans="1:20" s="3" customFormat="1" ht="15" customHeight="1" thickTop="1" thickBot="1" x14ac:dyDescent="0.35">
      <c r="A27" s="5"/>
      <c r="B27" s="8" t="s">
        <v>1</v>
      </c>
      <c r="C27" s="139"/>
      <c r="D27" s="139" t="s">
        <v>2</v>
      </c>
      <c r="E27" s="139" t="s">
        <v>14</v>
      </c>
      <c r="F27" s="157" t="s">
        <v>0</v>
      </c>
      <c r="G27" s="158"/>
      <c r="H27" s="159"/>
      <c r="I27" s="24">
        <v>4</v>
      </c>
      <c r="J27" s="24" t="s">
        <v>82</v>
      </c>
      <c r="N27" s="275"/>
      <c r="O27" s="282"/>
      <c r="P27" s="272"/>
      <c r="Q27" s="283"/>
      <c r="R27" s="2"/>
      <c r="S27" s="2"/>
    </row>
    <row r="28" spans="1:20" ht="12.6" customHeight="1" thickTop="1" x14ac:dyDescent="0.25">
      <c r="A28" s="140"/>
      <c r="B28" s="14">
        <v>1</v>
      </c>
      <c r="C28" s="27"/>
      <c r="D28" s="19">
        <v>3</v>
      </c>
      <c r="E28" s="33" t="s">
        <v>6</v>
      </c>
      <c r="F28" s="160" t="s">
        <v>65</v>
      </c>
      <c r="G28" s="160"/>
      <c r="H28" s="161"/>
      <c r="O28" s="276" t="s">
        <v>24</v>
      </c>
      <c r="P28" s="277"/>
      <c r="Q28" s="277" t="s">
        <v>16</v>
      </c>
      <c r="R28" s="277"/>
      <c r="S28" s="278"/>
    </row>
    <row r="29" spans="1:20" ht="12.6" customHeight="1" thickBot="1" x14ac:dyDescent="0.3">
      <c r="A29" s="140"/>
      <c r="B29" s="10">
        <v>6</v>
      </c>
      <c r="C29" s="117"/>
      <c r="D29" s="18">
        <v>3.5</v>
      </c>
      <c r="E29" s="12" t="s">
        <v>163</v>
      </c>
      <c r="F29" s="170"/>
      <c r="G29" s="170"/>
      <c r="H29" s="171"/>
      <c r="O29" s="279"/>
      <c r="P29" s="280"/>
      <c r="Q29" s="280"/>
      <c r="R29" s="280"/>
      <c r="S29" s="281"/>
    </row>
    <row r="30" spans="1:20" ht="12.6" customHeight="1" x14ac:dyDescent="0.25">
      <c r="A30" s="140"/>
      <c r="B30" s="10">
        <v>121</v>
      </c>
      <c r="C30" s="117"/>
      <c r="D30" s="18">
        <v>3</v>
      </c>
      <c r="E30" s="12" t="s">
        <v>6</v>
      </c>
      <c r="F30" s="170"/>
      <c r="G30" s="170"/>
      <c r="H30" s="171"/>
    </row>
    <row r="31" spans="1:20" ht="12.6" customHeight="1" thickBot="1" x14ac:dyDescent="0.3">
      <c r="A31" s="20"/>
      <c r="B31" s="11">
        <v>135</v>
      </c>
      <c r="C31" s="30"/>
      <c r="D31" s="17">
        <v>3.5</v>
      </c>
      <c r="E31" s="13" t="s">
        <v>163</v>
      </c>
      <c r="F31" s="162"/>
      <c r="G31" s="162"/>
      <c r="H31" s="163"/>
    </row>
    <row r="32" spans="1:20" ht="15" customHeight="1" thickTop="1" thickBot="1" x14ac:dyDescent="0.3">
      <c r="A32" s="140"/>
      <c r="B32" s="145" t="s">
        <v>183</v>
      </c>
      <c r="C32" s="146"/>
      <c r="D32" s="146"/>
      <c r="E32" s="146"/>
      <c r="F32" s="146"/>
      <c r="G32" s="146"/>
      <c r="H32" s="147"/>
    </row>
    <row r="33" spans="1:19" ht="15" customHeight="1" thickTop="1" thickBot="1" x14ac:dyDescent="0.3">
      <c r="A33" s="140"/>
      <c r="B33" s="142" t="s">
        <v>47</v>
      </c>
      <c r="C33" s="143"/>
      <c r="D33" s="143"/>
      <c r="E33" s="143"/>
      <c r="F33" s="143"/>
      <c r="G33" s="143"/>
      <c r="H33" s="144"/>
    </row>
    <row r="34" spans="1:19" s="3" customFormat="1" ht="15" customHeight="1" thickTop="1" thickBot="1" x14ac:dyDescent="0.35">
      <c r="A34" s="5"/>
      <c r="B34" s="8" t="s">
        <v>1</v>
      </c>
      <c r="C34" s="139"/>
      <c r="D34" s="139" t="s">
        <v>2</v>
      </c>
      <c r="E34" s="139" t="s">
        <v>14</v>
      </c>
      <c r="F34" s="157" t="s">
        <v>0</v>
      </c>
      <c r="G34" s="158"/>
      <c r="H34" s="159"/>
      <c r="I34" s="24">
        <v>7</v>
      </c>
      <c r="J34" s="24" t="s">
        <v>82</v>
      </c>
      <c r="P34" s="2"/>
    </row>
    <row r="35" spans="1:19" ht="12.6" customHeight="1" thickTop="1" x14ac:dyDescent="0.25">
      <c r="A35" s="140"/>
      <c r="B35" s="14">
        <v>117</v>
      </c>
      <c r="C35" s="27"/>
      <c r="D35" s="19">
        <v>3</v>
      </c>
      <c r="E35" s="33" t="s">
        <v>6</v>
      </c>
      <c r="F35" s="208" t="s">
        <v>164</v>
      </c>
      <c r="G35" s="208"/>
      <c r="H35" s="209"/>
    </row>
    <row r="36" spans="1:19" ht="12.6" customHeight="1" x14ac:dyDescent="0.25">
      <c r="A36" s="140"/>
      <c r="B36" s="10">
        <v>118</v>
      </c>
      <c r="C36" s="117"/>
      <c r="D36" s="18">
        <v>3</v>
      </c>
      <c r="E36" s="12" t="s">
        <v>6</v>
      </c>
      <c r="F36" s="210"/>
      <c r="G36" s="210"/>
      <c r="H36" s="211"/>
    </row>
    <row r="37" spans="1:19" ht="12.6" customHeight="1" x14ac:dyDescent="0.25">
      <c r="A37" s="140"/>
      <c r="B37" s="10">
        <v>119</v>
      </c>
      <c r="C37" s="117"/>
      <c r="D37" s="18">
        <v>3</v>
      </c>
      <c r="E37" s="12" t="s">
        <v>6</v>
      </c>
      <c r="F37" s="210"/>
      <c r="G37" s="210"/>
      <c r="H37" s="211"/>
    </row>
    <row r="38" spans="1:19" ht="12.6" customHeight="1" x14ac:dyDescent="0.25">
      <c r="A38" s="20"/>
      <c r="B38" s="10">
        <v>121</v>
      </c>
      <c r="C38" s="117"/>
      <c r="D38" s="18">
        <v>3</v>
      </c>
      <c r="E38" s="12" t="s">
        <v>6</v>
      </c>
      <c r="F38" s="210"/>
      <c r="G38" s="210"/>
      <c r="H38" s="211"/>
    </row>
    <row r="39" spans="1:19" ht="12.6" customHeight="1" x14ac:dyDescent="0.25">
      <c r="A39" s="140"/>
      <c r="B39" s="10">
        <v>122</v>
      </c>
      <c r="C39" s="117"/>
      <c r="D39" s="18">
        <v>3</v>
      </c>
      <c r="E39" s="12" t="s">
        <v>6</v>
      </c>
      <c r="F39" s="210"/>
      <c r="G39" s="210"/>
      <c r="H39" s="211"/>
    </row>
    <row r="40" spans="1:19" ht="12.6" customHeight="1" x14ac:dyDescent="0.25">
      <c r="A40" s="140"/>
      <c r="B40" s="10">
        <v>124</v>
      </c>
      <c r="C40" s="117"/>
      <c r="D40" s="18">
        <v>3</v>
      </c>
      <c r="E40" s="12" t="s">
        <v>6</v>
      </c>
      <c r="F40" s="210"/>
      <c r="G40" s="210"/>
      <c r="H40" s="211"/>
    </row>
    <row r="41" spans="1:19" ht="12.6" customHeight="1" thickBot="1" x14ac:dyDescent="0.3">
      <c r="A41" s="20"/>
      <c r="B41" s="11">
        <v>125</v>
      </c>
      <c r="C41" s="30"/>
      <c r="D41" s="17">
        <v>3</v>
      </c>
      <c r="E41" s="13" t="s">
        <v>6</v>
      </c>
      <c r="F41" s="212"/>
      <c r="G41" s="212"/>
      <c r="H41" s="213"/>
    </row>
    <row r="42" spans="1:19" ht="3" customHeight="1" thickTop="1" thickBot="1" x14ac:dyDescent="0.3"/>
    <row r="43" spans="1:19" ht="14.45" customHeight="1" thickTop="1" thickBot="1" x14ac:dyDescent="0.35">
      <c r="A43" s="140"/>
      <c r="B43" s="145" t="s">
        <v>191</v>
      </c>
      <c r="C43" s="146"/>
      <c r="D43" s="146"/>
      <c r="E43" s="146"/>
      <c r="F43" s="146"/>
      <c r="G43" s="146"/>
      <c r="H43" s="147"/>
      <c r="L43" s="3"/>
    </row>
    <row r="44" spans="1:19" ht="14.45" customHeight="1" thickBot="1" x14ac:dyDescent="0.3">
      <c r="A44" s="5"/>
      <c r="B44" s="148" t="s">
        <v>12</v>
      </c>
      <c r="C44" s="149"/>
      <c r="D44" s="149"/>
      <c r="E44" s="149"/>
      <c r="F44" s="149"/>
      <c r="G44" s="149"/>
      <c r="H44" s="150"/>
    </row>
    <row r="45" spans="1:19" s="3" customFormat="1" ht="14.45" customHeight="1" thickBot="1" x14ac:dyDescent="0.35">
      <c r="A45" s="5"/>
      <c r="B45" s="8" t="s">
        <v>1</v>
      </c>
      <c r="C45" s="32" t="s">
        <v>13</v>
      </c>
      <c r="D45" s="139" t="s">
        <v>2</v>
      </c>
      <c r="E45" s="139" t="s">
        <v>14</v>
      </c>
      <c r="F45" s="151" t="s">
        <v>0</v>
      </c>
      <c r="G45" s="152"/>
      <c r="H45" s="153"/>
      <c r="I45" s="24">
        <v>5</v>
      </c>
      <c r="J45" s="24" t="s">
        <v>82</v>
      </c>
      <c r="L45" s="2"/>
      <c r="O45" s="100"/>
      <c r="P45" s="100"/>
      <c r="Q45" s="100"/>
      <c r="R45" s="100"/>
      <c r="S45" s="100"/>
    </row>
    <row r="46" spans="1:19" ht="12.95" customHeight="1" thickTop="1" x14ac:dyDescent="0.25">
      <c r="A46" s="140"/>
      <c r="B46" s="14">
        <v>543</v>
      </c>
      <c r="C46" s="27"/>
      <c r="D46" s="34" t="s">
        <v>31</v>
      </c>
      <c r="E46" s="27" t="s">
        <v>41</v>
      </c>
      <c r="F46" s="164" t="s">
        <v>134</v>
      </c>
      <c r="G46" s="164"/>
      <c r="H46" s="165"/>
      <c r="O46" s="20"/>
      <c r="P46" s="20"/>
      <c r="Q46" s="20"/>
      <c r="R46" s="20"/>
      <c r="S46" s="20"/>
    </row>
    <row r="47" spans="1:19" ht="12.95" customHeight="1" x14ac:dyDescent="0.25">
      <c r="A47" s="140"/>
      <c r="B47" s="10">
        <v>549</v>
      </c>
      <c r="C47" s="117"/>
      <c r="D47" s="22">
        <v>3</v>
      </c>
      <c r="E47" s="117" t="s">
        <v>41</v>
      </c>
      <c r="F47" s="166"/>
      <c r="G47" s="166"/>
      <c r="H47" s="167"/>
      <c r="O47" s="20"/>
      <c r="P47" s="20"/>
      <c r="Q47" s="20"/>
      <c r="R47" s="20"/>
      <c r="S47" s="20"/>
    </row>
    <row r="48" spans="1:19" ht="12.95" customHeight="1" x14ac:dyDescent="0.25">
      <c r="B48" s="10">
        <v>599</v>
      </c>
      <c r="C48" s="117"/>
      <c r="D48" s="22">
        <v>3</v>
      </c>
      <c r="E48" s="117" t="s">
        <v>41</v>
      </c>
      <c r="F48" s="166"/>
      <c r="G48" s="166"/>
      <c r="H48" s="167"/>
      <c r="O48" s="275"/>
      <c r="P48" s="275"/>
      <c r="Q48" s="273"/>
      <c r="R48" s="20"/>
      <c r="S48" s="20"/>
    </row>
    <row r="49" spans="1:19" ht="12.95" customHeight="1" x14ac:dyDescent="0.25">
      <c r="B49" s="10">
        <v>643</v>
      </c>
      <c r="C49" s="117"/>
      <c r="D49" s="22">
        <v>3</v>
      </c>
      <c r="E49" s="117" t="s">
        <v>41</v>
      </c>
      <c r="F49" s="166"/>
      <c r="G49" s="166"/>
      <c r="H49" s="167"/>
      <c r="O49" s="275"/>
      <c r="P49" s="275"/>
      <c r="Q49" s="273"/>
      <c r="R49" s="20"/>
      <c r="S49" s="20"/>
    </row>
    <row r="50" spans="1:19" ht="12.95" customHeight="1" thickBot="1" x14ac:dyDescent="0.3">
      <c r="B50" s="11">
        <v>652</v>
      </c>
      <c r="C50" s="30"/>
      <c r="D50" s="25">
        <v>3</v>
      </c>
      <c r="E50" s="30" t="s">
        <v>41</v>
      </c>
      <c r="F50" s="168"/>
      <c r="G50" s="168"/>
      <c r="H50" s="169"/>
      <c r="O50" s="273"/>
      <c r="P50" s="273"/>
      <c r="Q50" s="273"/>
      <c r="R50" s="275"/>
      <c r="S50" s="20"/>
    </row>
    <row r="51" spans="1:19" ht="14.45" customHeight="1" thickTop="1" thickBot="1" x14ac:dyDescent="0.3">
      <c r="A51" s="140"/>
      <c r="B51" s="142" t="s">
        <v>192</v>
      </c>
      <c r="C51" s="143"/>
      <c r="D51" s="143"/>
      <c r="E51" s="143"/>
      <c r="F51" s="143"/>
      <c r="G51" s="143"/>
      <c r="H51" s="144"/>
      <c r="O51" s="273"/>
      <c r="P51" s="273"/>
      <c r="Q51" s="273"/>
      <c r="R51" s="275"/>
      <c r="S51" s="20"/>
    </row>
    <row r="52" spans="1:19" ht="14.45" customHeight="1" thickTop="1" thickBot="1" x14ac:dyDescent="0.3">
      <c r="A52" s="140"/>
      <c r="B52" s="148" t="s">
        <v>4</v>
      </c>
      <c r="C52" s="149"/>
      <c r="D52" s="149"/>
      <c r="E52" s="149"/>
      <c r="F52" s="149"/>
      <c r="G52" s="149"/>
      <c r="H52" s="150"/>
      <c r="O52" s="273"/>
      <c r="P52" s="273"/>
      <c r="Q52" s="273"/>
      <c r="R52" s="275"/>
      <c r="S52" s="20"/>
    </row>
    <row r="53" spans="1:19" s="3" customFormat="1" ht="14.45" customHeight="1" thickBot="1" x14ac:dyDescent="0.35">
      <c r="A53" s="5"/>
      <c r="B53" s="8" t="s">
        <v>1</v>
      </c>
      <c r="C53" s="139"/>
      <c r="D53" s="139" t="s">
        <v>2</v>
      </c>
      <c r="E53" s="139" t="s">
        <v>3</v>
      </c>
      <c r="F53" s="151" t="s">
        <v>0</v>
      </c>
      <c r="G53" s="152"/>
      <c r="H53" s="153"/>
      <c r="I53" s="24">
        <v>10</v>
      </c>
      <c r="J53" s="24" t="s">
        <v>82</v>
      </c>
      <c r="O53" s="273"/>
      <c r="P53" s="273"/>
      <c r="Q53" s="273"/>
      <c r="R53" s="20"/>
      <c r="S53" s="20"/>
    </row>
    <row r="54" spans="1:19" ht="12.95" customHeight="1" thickTop="1" x14ac:dyDescent="0.25">
      <c r="A54" s="140"/>
      <c r="B54" s="14">
        <v>4203</v>
      </c>
      <c r="C54" s="27"/>
      <c r="D54" s="19">
        <v>4</v>
      </c>
      <c r="E54" s="15" t="s">
        <v>83</v>
      </c>
      <c r="F54" s="160" t="s">
        <v>65</v>
      </c>
      <c r="G54" s="160"/>
      <c r="H54" s="161"/>
      <c r="O54" s="273"/>
      <c r="P54" s="273"/>
      <c r="Q54" s="273"/>
      <c r="R54" s="20"/>
      <c r="S54" s="20"/>
    </row>
    <row r="55" spans="1:19" ht="12.95" customHeight="1" x14ac:dyDescent="0.25">
      <c r="A55" s="140"/>
      <c r="B55" s="10">
        <v>4204</v>
      </c>
      <c r="C55" s="117"/>
      <c r="D55" s="18">
        <v>4</v>
      </c>
      <c r="E55" s="9" t="s">
        <v>83</v>
      </c>
      <c r="F55" s="170"/>
      <c r="G55" s="170"/>
      <c r="H55" s="171"/>
      <c r="O55" s="275"/>
      <c r="P55" s="275"/>
      <c r="Q55" s="275"/>
      <c r="R55" s="275"/>
      <c r="S55" s="275"/>
    </row>
    <row r="56" spans="1:19" ht="12.95" customHeight="1" x14ac:dyDescent="0.25">
      <c r="A56" s="20"/>
      <c r="B56" s="10">
        <v>4232</v>
      </c>
      <c r="C56" s="117"/>
      <c r="D56" s="18">
        <v>4</v>
      </c>
      <c r="E56" s="9" t="s">
        <v>83</v>
      </c>
      <c r="F56" s="170"/>
      <c r="G56" s="170"/>
      <c r="H56" s="171"/>
      <c r="O56" s="275"/>
      <c r="P56" s="275"/>
      <c r="Q56" s="275"/>
      <c r="R56" s="275"/>
      <c r="S56" s="275"/>
    </row>
    <row r="57" spans="1:19" ht="12.95" customHeight="1" x14ac:dyDescent="0.25">
      <c r="A57" s="20"/>
      <c r="B57" s="10">
        <v>4244</v>
      </c>
      <c r="C57" s="117"/>
      <c r="D57" s="18">
        <v>4.5</v>
      </c>
      <c r="E57" s="9" t="s">
        <v>163</v>
      </c>
      <c r="F57" s="170"/>
      <c r="G57" s="170"/>
      <c r="H57" s="171"/>
      <c r="O57" s="20"/>
      <c r="P57" s="20"/>
      <c r="Q57" s="20"/>
      <c r="R57" s="20"/>
      <c r="S57" s="20"/>
    </row>
    <row r="58" spans="1:19" ht="12.95" customHeight="1" x14ac:dyDescent="0.25">
      <c r="A58" s="20"/>
      <c r="B58" s="10">
        <v>4246</v>
      </c>
      <c r="C58" s="117"/>
      <c r="D58" s="18">
        <v>2.5</v>
      </c>
      <c r="E58" s="9" t="s">
        <v>7</v>
      </c>
      <c r="F58" s="170"/>
      <c r="G58" s="170"/>
      <c r="H58" s="171"/>
      <c r="O58" s="20"/>
      <c r="P58" s="20"/>
      <c r="Q58" s="20"/>
      <c r="R58" s="20"/>
      <c r="S58" s="20"/>
    </row>
    <row r="59" spans="1:19" ht="12.95" customHeight="1" x14ac:dyDescent="0.25">
      <c r="A59" s="20"/>
      <c r="B59" s="10">
        <v>4270</v>
      </c>
      <c r="C59" s="117"/>
      <c r="D59" s="18">
        <v>4.5</v>
      </c>
      <c r="E59" s="9" t="s">
        <v>163</v>
      </c>
      <c r="F59" s="170"/>
      <c r="G59" s="170"/>
      <c r="H59" s="171"/>
      <c r="O59" s="20"/>
      <c r="P59" s="20"/>
      <c r="Q59" s="20"/>
      <c r="R59" s="20"/>
      <c r="S59" s="20"/>
    </row>
    <row r="60" spans="1:19" ht="12.95" customHeight="1" x14ac:dyDescent="0.25">
      <c r="A60" s="140"/>
      <c r="B60" s="10">
        <v>4274</v>
      </c>
      <c r="C60" s="117"/>
      <c r="D60" s="18">
        <v>4</v>
      </c>
      <c r="E60" s="9" t="s">
        <v>83</v>
      </c>
      <c r="F60" s="170"/>
      <c r="G60" s="170"/>
      <c r="H60" s="171"/>
    </row>
    <row r="61" spans="1:19" ht="12.95" customHeight="1" x14ac:dyDescent="0.25">
      <c r="A61" s="140"/>
      <c r="B61" s="10">
        <v>4292</v>
      </c>
      <c r="C61" s="117"/>
      <c r="D61" s="18">
        <v>4</v>
      </c>
      <c r="E61" s="9" t="s">
        <v>83</v>
      </c>
      <c r="F61" s="170"/>
      <c r="G61" s="170"/>
      <c r="H61" s="171"/>
    </row>
    <row r="62" spans="1:19" ht="12.95" customHeight="1" x14ac:dyDescent="0.25">
      <c r="A62" s="140"/>
      <c r="B62" s="10">
        <v>4293</v>
      </c>
      <c r="C62" s="117"/>
      <c r="D62" s="18">
        <v>3.5</v>
      </c>
      <c r="E62" s="9" t="s">
        <v>83</v>
      </c>
      <c r="F62" s="170"/>
      <c r="G62" s="170"/>
      <c r="H62" s="171"/>
    </row>
    <row r="63" spans="1:19" ht="12.95" customHeight="1" thickBot="1" x14ac:dyDescent="0.3">
      <c r="A63" s="20"/>
      <c r="B63" s="11">
        <v>4300</v>
      </c>
      <c r="C63" s="30"/>
      <c r="D63" s="17">
        <v>4.5</v>
      </c>
      <c r="E63" s="16" t="s">
        <v>163</v>
      </c>
      <c r="F63" s="162"/>
      <c r="G63" s="162"/>
      <c r="H63" s="163"/>
    </row>
    <row r="64" spans="1:19" ht="14.45" customHeight="1" thickTop="1" thickBot="1" x14ac:dyDescent="0.3">
      <c r="A64" s="140"/>
      <c r="B64" s="142" t="s">
        <v>193</v>
      </c>
      <c r="C64" s="143"/>
      <c r="D64" s="143"/>
      <c r="E64" s="143"/>
      <c r="F64" s="143"/>
      <c r="G64" s="143"/>
      <c r="H64" s="144"/>
    </row>
    <row r="65" spans="1:10" ht="14.45" customHeight="1" thickTop="1" thickBot="1" x14ac:dyDescent="0.3">
      <c r="A65" s="140"/>
      <c r="B65" s="148" t="s">
        <v>4</v>
      </c>
      <c r="C65" s="149"/>
      <c r="D65" s="149"/>
      <c r="E65" s="149"/>
      <c r="F65" s="149"/>
      <c r="G65" s="149"/>
      <c r="H65" s="150"/>
    </row>
    <row r="66" spans="1:10" s="3" customFormat="1" ht="14.45" customHeight="1" thickBot="1" x14ac:dyDescent="0.35">
      <c r="A66" s="5"/>
      <c r="B66" s="8" t="s">
        <v>1</v>
      </c>
      <c r="C66" s="139"/>
      <c r="D66" s="139" t="s">
        <v>2</v>
      </c>
      <c r="E66" s="139" t="s">
        <v>14</v>
      </c>
      <c r="F66" s="151" t="s">
        <v>0</v>
      </c>
      <c r="G66" s="152"/>
      <c r="H66" s="153"/>
      <c r="I66" s="24">
        <v>7</v>
      </c>
      <c r="J66" s="24" t="s">
        <v>82</v>
      </c>
    </row>
    <row r="67" spans="1:10" ht="13.5" customHeight="1" thickTop="1" x14ac:dyDescent="0.25">
      <c r="A67" s="140"/>
      <c r="B67" s="14">
        <v>4216</v>
      </c>
      <c r="C67" s="27"/>
      <c r="D67" s="19">
        <v>4</v>
      </c>
      <c r="E67" s="15" t="s">
        <v>83</v>
      </c>
      <c r="F67" s="160" t="s">
        <v>65</v>
      </c>
      <c r="G67" s="160"/>
      <c r="H67" s="161"/>
    </row>
    <row r="68" spans="1:10" ht="12.95" customHeight="1" x14ac:dyDescent="0.25">
      <c r="A68" s="20"/>
      <c r="B68" s="10">
        <v>4219</v>
      </c>
      <c r="C68" s="117"/>
      <c r="D68" s="18">
        <v>4</v>
      </c>
      <c r="E68" s="9" t="s">
        <v>83</v>
      </c>
      <c r="F68" s="170"/>
      <c r="G68" s="170"/>
      <c r="H68" s="171"/>
    </row>
    <row r="69" spans="1:10" ht="12.95" customHeight="1" x14ac:dyDescent="0.25">
      <c r="A69" s="20"/>
      <c r="B69" s="10">
        <v>4221</v>
      </c>
      <c r="C69" s="117"/>
      <c r="D69" s="18">
        <v>4</v>
      </c>
      <c r="E69" s="9" t="s">
        <v>83</v>
      </c>
      <c r="F69" s="170"/>
      <c r="G69" s="170"/>
      <c r="H69" s="171"/>
    </row>
    <row r="70" spans="1:10" ht="12.95" customHeight="1" x14ac:dyDescent="0.25">
      <c r="A70" s="20"/>
      <c r="B70" s="10">
        <v>4254</v>
      </c>
      <c r="C70" s="117"/>
      <c r="D70" s="18">
        <v>4</v>
      </c>
      <c r="E70" s="9" t="s">
        <v>83</v>
      </c>
      <c r="F70" s="170"/>
      <c r="G70" s="170"/>
      <c r="H70" s="171"/>
    </row>
    <row r="71" spans="1:10" ht="12.95" customHeight="1" x14ac:dyDescent="0.25">
      <c r="A71" s="20"/>
      <c r="B71" s="10">
        <v>4262</v>
      </c>
      <c r="C71" s="117"/>
      <c r="D71" s="18">
        <v>3.5</v>
      </c>
      <c r="E71" s="9" t="s">
        <v>83</v>
      </c>
      <c r="F71" s="170"/>
      <c r="G71" s="170"/>
      <c r="H71" s="171"/>
    </row>
    <row r="72" spans="1:10" ht="12.95" customHeight="1" x14ac:dyDescent="0.25">
      <c r="A72" s="140"/>
      <c r="B72" s="10">
        <v>4276</v>
      </c>
      <c r="C72" s="117"/>
      <c r="D72" s="18">
        <v>3</v>
      </c>
      <c r="E72" s="9" t="s">
        <v>6</v>
      </c>
      <c r="F72" s="170"/>
      <c r="G72" s="170"/>
      <c r="H72" s="171"/>
    </row>
    <row r="73" spans="1:10" ht="13.5" customHeight="1" thickBot="1" x14ac:dyDescent="0.3">
      <c r="A73" s="20"/>
      <c r="B73" s="11">
        <v>4701</v>
      </c>
      <c r="C73" s="30"/>
      <c r="D73" s="17">
        <v>4.5</v>
      </c>
      <c r="E73" s="16" t="s">
        <v>163</v>
      </c>
      <c r="F73" s="162"/>
      <c r="G73" s="162"/>
      <c r="H73" s="163"/>
    </row>
    <row r="74" spans="1:10" ht="15" customHeight="1" thickTop="1" thickBot="1" x14ac:dyDescent="0.3">
      <c r="A74" s="140"/>
      <c r="B74" s="145" t="s">
        <v>194</v>
      </c>
      <c r="C74" s="146"/>
      <c r="D74" s="146"/>
      <c r="E74" s="146"/>
      <c r="F74" s="146"/>
      <c r="G74" s="146"/>
      <c r="H74" s="147"/>
    </row>
    <row r="75" spans="1:10" ht="15" customHeight="1" thickBot="1" x14ac:dyDescent="0.3">
      <c r="A75" s="140"/>
      <c r="B75" s="148" t="s">
        <v>64</v>
      </c>
      <c r="C75" s="149"/>
      <c r="D75" s="149"/>
      <c r="E75" s="149"/>
      <c r="F75" s="149"/>
      <c r="G75" s="149"/>
      <c r="H75" s="150"/>
    </row>
    <row r="76" spans="1:10" s="3" customFormat="1" ht="15" customHeight="1" thickTop="1" thickBot="1" x14ac:dyDescent="0.35">
      <c r="A76" s="5"/>
      <c r="B76" s="8" t="s">
        <v>1</v>
      </c>
      <c r="C76" s="139"/>
      <c r="D76" s="139" t="s">
        <v>2</v>
      </c>
      <c r="E76" s="139" t="s">
        <v>14</v>
      </c>
      <c r="F76" s="157" t="s">
        <v>0</v>
      </c>
      <c r="G76" s="158"/>
      <c r="H76" s="159"/>
      <c r="I76" s="24">
        <v>3</v>
      </c>
      <c r="J76" s="24" t="s">
        <v>82</v>
      </c>
    </row>
    <row r="77" spans="1:10" ht="12.6" customHeight="1" thickTop="1" x14ac:dyDescent="0.25">
      <c r="A77" s="140"/>
      <c r="B77" s="14">
        <v>874</v>
      </c>
      <c r="C77" s="27"/>
      <c r="D77" s="19">
        <v>3.5</v>
      </c>
      <c r="E77" s="33" t="s">
        <v>163</v>
      </c>
      <c r="F77" s="160" t="s">
        <v>65</v>
      </c>
      <c r="G77" s="160"/>
      <c r="H77" s="161"/>
    </row>
    <row r="78" spans="1:10" ht="12.6" customHeight="1" x14ac:dyDescent="0.25">
      <c r="A78" s="140"/>
      <c r="B78" s="10">
        <v>894</v>
      </c>
      <c r="C78" s="117"/>
      <c r="D78" s="18">
        <v>3</v>
      </c>
      <c r="E78" s="12" t="s">
        <v>6</v>
      </c>
      <c r="F78" s="170"/>
      <c r="G78" s="170"/>
      <c r="H78" s="171"/>
    </row>
    <row r="79" spans="1:10" ht="12.6" customHeight="1" thickBot="1" x14ac:dyDescent="0.3">
      <c r="A79" s="20"/>
      <c r="B79" s="11">
        <v>904</v>
      </c>
      <c r="C79" s="30"/>
      <c r="D79" s="17">
        <v>3.5</v>
      </c>
      <c r="E79" s="13" t="s">
        <v>163</v>
      </c>
      <c r="F79" s="162"/>
      <c r="G79" s="162"/>
      <c r="H79" s="163"/>
    </row>
    <row r="80" spans="1:10" ht="15" customHeight="1" thickTop="1" thickBot="1" x14ac:dyDescent="0.3">
      <c r="A80" s="140"/>
      <c r="B80" s="145" t="s">
        <v>195</v>
      </c>
      <c r="C80" s="146"/>
      <c r="D80" s="146"/>
      <c r="E80" s="146"/>
      <c r="F80" s="146"/>
      <c r="G80" s="146"/>
      <c r="H80" s="147"/>
    </row>
    <row r="81" spans="1:12" ht="15" customHeight="1" thickBot="1" x14ac:dyDescent="0.3">
      <c r="A81" s="140"/>
      <c r="B81" s="148" t="s">
        <v>64</v>
      </c>
      <c r="C81" s="149"/>
      <c r="D81" s="149"/>
      <c r="E81" s="149"/>
      <c r="F81" s="149"/>
      <c r="G81" s="149"/>
      <c r="H81" s="150"/>
    </row>
    <row r="82" spans="1:12" s="3" customFormat="1" ht="15" customHeight="1" thickTop="1" thickBot="1" x14ac:dyDescent="0.35">
      <c r="A82" s="5"/>
      <c r="B82" s="8" t="s">
        <v>1</v>
      </c>
      <c r="C82" s="139"/>
      <c r="D82" s="139" t="s">
        <v>2</v>
      </c>
      <c r="E82" s="139" t="s">
        <v>14</v>
      </c>
      <c r="F82" s="157" t="s">
        <v>0</v>
      </c>
      <c r="G82" s="158"/>
      <c r="H82" s="159"/>
      <c r="I82" s="24">
        <v>3</v>
      </c>
      <c r="J82" s="24" t="s">
        <v>82</v>
      </c>
    </row>
    <row r="83" spans="1:12" ht="12.6" customHeight="1" thickTop="1" x14ac:dyDescent="0.25">
      <c r="A83" s="140"/>
      <c r="B83" s="14">
        <v>882</v>
      </c>
      <c r="C83" s="27"/>
      <c r="D83" s="19">
        <v>3.5</v>
      </c>
      <c r="E83" s="33" t="s">
        <v>163</v>
      </c>
      <c r="F83" s="160" t="s">
        <v>65</v>
      </c>
      <c r="G83" s="160"/>
      <c r="H83" s="161"/>
    </row>
    <row r="84" spans="1:12" ht="12.6" customHeight="1" x14ac:dyDescent="0.3">
      <c r="A84" s="140"/>
      <c r="B84" s="10">
        <v>888</v>
      </c>
      <c r="C84" s="117"/>
      <c r="D84" s="18">
        <v>3.5</v>
      </c>
      <c r="E84" s="12" t="s">
        <v>163</v>
      </c>
      <c r="F84" s="170"/>
      <c r="G84" s="170"/>
      <c r="H84" s="171"/>
      <c r="L84" s="3"/>
    </row>
    <row r="85" spans="1:12" ht="12.6" customHeight="1" thickBot="1" x14ac:dyDescent="0.3">
      <c r="A85" s="20"/>
      <c r="B85" s="11">
        <v>903</v>
      </c>
      <c r="C85" s="30"/>
      <c r="D85" s="17">
        <v>3.5</v>
      </c>
      <c r="E85" s="13" t="s">
        <v>163</v>
      </c>
      <c r="F85" s="162"/>
      <c r="G85" s="162"/>
      <c r="H85" s="163"/>
    </row>
    <row r="86" spans="1:12" ht="11.25" customHeight="1" thickTop="1" x14ac:dyDescent="0.25"/>
    <row r="87" spans="1:12" ht="1.5" customHeight="1" thickBot="1" x14ac:dyDescent="0.3"/>
    <row r="88" spans="1:12" ht="14.1" customHeight="1" thickTop="1" thickBot="1" x14ac:dyDescent="0.3">
      <c r="A88" s="140"/>
      <c r="B88" s="145" t="s">
        <v>196</v>
      </c>
      <c r="C88" s="146"/>
      <c r="D88" s="146"/>
      <c r="E88" s="146"/>
      <c r="F88" s="146"/>
      <c r="G88" s="146"/>
      <c r="H88" s="147"/>
    </row>
    <row r="89" spans="1:12" ht="14.1" customHeight="1" thickBot="1" x14ac:dyDescent="0.3">
      <c r="A89" s="140"/>
      <c r="B89" s="148" t="s">
        <v>165</v>
      </c>
      <c r="C89" s="149"/>
      <c r="D89" s="149"/>
      <c r="E89" s="149"/>
      <c r="F89" s="149"/>
      <c r="G89" s="149"/>
      <c r="H89" s="150"/>
    </row>
    <row r="90" spans="1:12" s="3" customFormat="1" ht="14.1" customHeight="1" thickTop="1" thickBot="1" x14ac:dyDescent="0.35">
      <c r="A90" s="5"/>
      <c r="B90" s="8" t="s">
        <v>1</v>
      </c>
      <c r="C90" s="139"/>
      <c r="D90" s="139" t="s">
        <v>2</v>
      </c>
      <c r="E90" s="139" t="s">
        <v>14</v>
      </c>
      <c r="F90" s="157" t="s">
        <v>0</v>
      </c>
      <c r="G90" s="158"/>
      <c r="H90" s="159"/>
      <c r="I90" s="24">
        <v>4</v>
      </c>
      <c r="J90" s="24" t="s">
        <v>82</v>
      </c>
    </row>
    <row r="91" spans="1:12" ht="12.6" customHeight="1" thickTop="1" x14ac:dyDescent="0.25">
      <c r="A91" s="140"/>
      <c r="B91" s="14">
        <v>4</v>
      </c>
      <c r="C91" s="27"/>
      <c r="D91" s="19">
        <v>3.5</v>
      </c>
      <c r="E91" s="33" t="s">
        <v>163</v>
      </c>
      <c r="F91" s="160" t="s">
        <v>65</v>
      </c>
      <c r="G91" s="160"/>
      <c r="H91" s="161"/>
    </row>
    <row r="92" spans="1:12" ht="12.6" customHeight="1" x14ac:dyDescent="0.3">
      <c r="A92" s="140"/>
      <c r="B92" s="10">
        <v>109</v>
      </c>
      <c r="C92" s="117"/>
      <c r="D92" s="18">
        <v>3.5</v>
      </c>
      <c r="E92" s="12" t="s">
        <v>163</v>
      </c>
      <c r="F92" s="170"/>
      <c r="G92" s="170"/>
      <c r="H92" s="171"/>
      <c r="L92" s="3"/>
    </row>
    <row r="93" spans="1:12" ht="12.6" customHeight="1" x14ac:dyDescent="0.3">
      <c r="A93" s="140"/>
      <c r="B93" s="214">
        <v>110</v>
      </c>
      <c r="C93" s="141"/>
      <c r="D93" s="215">
        <v>2.5</v>
      </c>
      <c r="E93" s="216" t="s">
        <v>41</v>
      </c>
      <c r="F93" s="170"/>
      <c r="G93" s="170"/>
      <c r="H93" s="171"/>
      <c r="L93" s="3"/>
    </row>
    <row r="94" spans="1:12" ht="12.6" customHeight="1" thickBot="1" x14ac:dyDescent="0.3">
      <c r="A94" s="20"/>
      <c r="B94" s="11">
        <v>118</v>
      </c>
      <c r="C94" s="30"/>
      <c r="D94" s="17">
        <v>2.5</v>
      </c>
      <c r="E94" s="13" t="s">
        <v>41</v>
      </c>
      <c r="F94" s="162"/>
      <c r="G94" s="162"/>
      <c r="H94" s="163"/>
    </row>
    <row r="95" spans="1:12" ht="14.1" customHeight="1" thickTop="1" thickBot="1" x14ac:dyDescent="0.3">
      <c r="A95" s="140"/>
      <c r="B95" s="142" t="s">
        <v>197</v>
      </c>
      <c r="C95" s="143"/>
      <c r="D95" s="143"/>
      <c r="E95" s="143"/>
      <c r="F95" s="143"/>
      <c r="G95" s="143"/>
      <c r="H95" s="144"/>
    </row>
    <row r="96" spans="1:12" ht="14.1" customHeight="1" thickTop="1" thickBot="1" x14ac:dyDescent="0.3">
      <c r="A96" s="140"/>
      <c r="B96" s="154" t="s">
        <v>4</v>
      </c>
      <c r="C96" s="155"/>
      <c r="D96" s="155"/>
      <c r="E96" s="155"/>
      <c r="F96" s="155"/>
      <c r="G96" s="155"/>
      <c r="H96" s="156"/>
    </row>
    <row r="97" spans="1:13" s="3" customFormat="1" ht="14.1" customHeight="1" thickBot="1" x14ac:dyDescent="0.35">
      <c r="A97" s="5"/>
      <c r="B97" s="8" t="s">
        <v>1</v>
      </c>
      <c r="C97" s="139"/>
      <c r="D97" s="139" t="s">
        <v>2</v>
      </c>
      <c r="E97" s="139" t="s">
        <v>14</v>
      </c>
      <c r="F97" s="151" t="s">
        <v>0</v>
      </c>
      <c r="G97" s="152"/>
      <c r="H97" s="153"/>
      <c r="I97" s="24">
        <v>2</v>
      </c>
      <c r="J97" s="24" t="s">
        <v>82</v>
      </c>
    </row>
    <row r="98" spans="1:13" ht="12.6" customHeight="1" thickTop="1" x14ac:dyDescent="0.25">
      <c r="A98" s="140"/>
      <c r="B98" s="14">
        <v>4250</v>
      </c>
      <c r="C98" s="27"/>
      <c r="D98" s="19">
        <v>4</v>
      </c>
      <c r="E98" s="15" t="s">
        <v>83</v>
      </c>
      <c r="F98" s="160" t="s">
        <v>70</v>
      </c>
      <c r="G98" s="160"/>
      <c r="H98" s="161"/>
    </row>
    <row r="99" spans="1:13" ht="12.6" customHeight="1" thickBot="1" x14ac:dyDescent="0.3">
      <c r="A99" s="140"/>
      <c r="B99" s="11">
        <v>4296</v>
      </c>
      <c r="C99" s="30"/>
      <c r="D99" s="17">
        <v>4</v>
      </c>
      <c r="E99" s="16" t="s">
        <v>83</v>
      </c>
      <c r="F99" s="162"/>
      <c r="G99" s="162"/>
      <c r="H99" s="163"/>
    </row>
    <row r="100" spans="1:13" ht="14.1" customHeight="1" thickTop="1" thickBot="1" x14ac:dyDescent="0.3">
      <c r="A100" s="140"/>
      <c r="B100" s="145" t="s">
        <v>198</v>
      </c>
      <c r="C100" s="146"/>
      <c r="D100" s="146"/>
      <c r="E100" s="146"/>
      <c r="F100" s="146"/>
      <c r="G100" s="146"/>
      <c r="H100" s="147"/>
    </row>
    <row r="101" spans="1:13" ht="14.1" customHeight="1" thickBot="1" x14ac:dyDescent="0.3">
      <c r="A101" s="5"/>
      <c r="B101" s="148" t="s">
        <v>12</v>
      </c>
      <c r="C101" s="149"/>
      <c r="D101" s="149"/>
      <c r="E101" s="149"/>
      <c r="F101" s="149"/>
      <c r="G101" s="149"/>
      <c r="H101" s="150"/>
    </row>
    <row r="102" spans="1:13" s="3" customFormat="1" ht="14.1" customHeight="1" thickBot="1" x14ac:dyDescent="0.35">
      <c r="A102" s="5"/>
      <c r="B102" s="8" t="s">
        <v>1</v>
      </c>
      <c r="C102" s="32" t="s">
        <v>13</v>
      </c>
      <c r="D102" s="139" t="s">
        <v>2</v>
      </c>
      <c r="E102" s="139" t="s">
        <v>14</v>
      </c>
      <c r="F102" s="151" t="s">
        <v>0</v>
      </c>
      <c r="G102" s="152"/>
      <c r="H102" s="153"/>
      <c r="I102" s="24">
        <v>4</v>
      </c>
      <c r="J102" s="24" t="s">
        <v>82</v>
      </c>
      <c r="M102" s="2"/>
    </row>
    <row r="103" spans="1:13" ht="12.6" customHeight="1" thickTop="1" x14ac:dyDescent="0.3">
      <c r="A103" s="140"/>
      <c r="B103" s="14">
        <v>579</v>
      </c>
      <c r="C103" s="27"/>
      <c r="D103" s="34" t="s">
        <v>33</v>
      </c>
      <c r="E103" s="27" t="s">
        <v>41</v>
      </c>
      <c r="F103" s="174" t="s">
        <v>131</v>
      </c>
      <c r="G103" s="174"/>
      <c r="H103" s="175"/>
      <c r="M103" s="3"/>
    </row>
    <row r="104" spans="1:13" ht="12.6" customHeight="1" x14ac:dyDescent="0.25">
      <c r="A104" s="140"/>
      <c r="B104" s="10">
        <v>584</v>
      </c>
      <c r="C104" s="117"/>
      <c r="D104" s="22">
        <v>3</v>
      </c>
      <c r="E104" s="117" t="s">
        <v>41</v>
      </c>
      <c r="F104" s="176"/>
      <c r="G104" s="176"/>
      <c r="H104" s="177"/>
    </row>
    <row r="105" spans="1:13" ht="12.6" customHeight="1" x14ac:dyDescent="0.25">
      <c r="A105" s="140"/>
      <c r="B105" s="10">
        <v>587</v>
      </c>
      <c r="C105" s="117"/>
      <c r="D105" s="22">
        <v>3</v>
      </c>
      <c r="E105" s="117" t="s">
        <v>41</v>
      </c>
      <c r="F105" s="176"/>
      <c r="G105" s="176"/>
      <c r="H105" s="177"/>
    </row>
    <row r="106" spans="1:13" ht="12.6" customHeight="1" thickBot="1" x14ac:dyDescent="0.3">
      <c r="B106" s="11">
        <v>603</v>
      </c>
      <c r="C106" s="30"/>
      <c r="D106" s="25">
        <v>3</v>
      </c>
      <c r="E106" s="30" t="s">
        <v>41</v>
      </c>
      <c r="F106" s="178"/>
      <c r="G106" s="178"/>
      <c r="H106" s="179"/>
    </row>
    <row r="107" spans="1:13" ht="14.1" customHeight="1" thickTop="1" thickBot="1" x14ac:dyDescent="0.3">
      <c r="A107" s="140"/>
      <c r="B107" s="145" t="s">
        <v>199</v>
      </c>
      <c r="C107" s="146"/>
      <c r="D107" s="146"/>
      <c r="E107" s="146"/>
      <c r="F107" s="146"/>
      <c r="G107" s="146"/>
      <c r="H107" s="147"/>
    </row>
    <row r="108" spans="1:13" ht="14.1" customHeight="1" thickBot="1" x14ac:dyDescent="0.3">
      <c r="A108" s="140"/>
      <c r="B108" s="148" t="s">
        <v>42</v>
      </c>
      <c r="C108" s="149"/>
      <c r="D108" s="149"/>
      <c r="E108" s="149"/>
      <c r="F108" s="149"/>
      <c r="G108" s="149"/>
      <c r="H108" s="150"/>
    </row>
    <row r="109" spans="1:13" s="3" customFormat="1" ht="14.1" customHeight="1" thickTop="1" thickBot="1" x14ac:dyDescent="0.35">
      <c r="A109" s="5"/>
      <c r="B109" s="8" t="s">
        <v>1</v>
      </c>
      <c r="C109" s="139"/>
      <c r="D109" s="139" t="s">
        <v>2</v>
      </c>
      <c r="E109" s="139" t="s">
        <v>14</v>
      </c>
      <c r="F109" s="157" t="s">
        <v>0</v>
      </c>
      <c r="G109" s="158"/>
      <c r="H109" s="159"/>
      <c r="I109" s="24">
        <v>4</v>
      </c>
      <c r="J109" s="24" t="s">
        <v>82</v>
      </c>
    </row>
    <row r="110" spans="1:13" ht="12.6" customHeight="1" thickTop="1" x14ac:dyDescent="0.25">
      <c r="A110" s="140"/>
      <c r="B110" s="14">
        <v>2306</v>
      </c>
      <c r="C110" s="27"/>
      <c r="D110" s="19" t="s">
        <v>166</v>
      </c>
      <c r="E110" s="33" t="s">
        <v>168</v>
      </c>
      <c r="F110" s="160" t="s">
        <v>76</v>
      </c>
      <c r="G110" s="160"/>
      <c r="H110" s="161"/>
    </row>
    <row r="111" spans="1:13" ht="12.6" customHeight="1" x14ac:dyDescent="0.25">
      <c r="A111" s="140"/>
      <c r="B111" s="10">
        <v>2326</v>
      </c>
      <c r="C111" s="117"/>
      <c r="D111" s="18" t="s">
        <v>166</v>
      </c>
      <c r="E111" s="12" t="s">
        <v>168</v>
      </c>
      <c r="F111" s="170"/>
      <c r="G111" s="170"/>
      <c r="H111" s="171"/>
    </row>
    <row r="112" spans="1:13" ht="12.6" customHeight="1" x14ac:dyDescent="0.25">
      <c r="A112" s="140"/>
      <c r="B112" s="10">
        <v>2339</v>
      </c>
      <c r="C112" s="117"/>
      <c r="D112" s="18" t="s">
        <v>167</v>
      </c>
      <c r="E112" s="12" t="s">
        <v>168</v>
      </c>
      <c r="F112" s="170"/>
      <c r="G112" s="170"/>
      <c r="H112" s="171"/>
    </row>
    <row r="113" spans="1:16" ht="12.6" customHeight="1" thickBot="1" x14ac:dyDescent="0.3">
      <c r="A113" s="20"/>
      <c r="B113" s="11">
        <v>2351</v>
      </c>
      <c r="C113" s="30"/>
      <c r="D113" s="17" t="s">
        <v>167</v>
      </c>
      <c r="E113" s="13" t="s">
        <v>168</v>
      </c>
      <c r="F113" s="162"/>
      <c r="G113" s="162"/>
      <c r="H113" s="163"/>
    </row>
    <row r="114" spans="1:16" ht="14.1" customHeight="1" thickTop="1" thickBot="1" x14ac:dyDescent="0.3">
      <c r="A114" s="140"/>
      <c r="B114" s="145" t="s">
        <v>200</v>
      </c>
      <c r="C114" s="146"/>
      <c r="D114" s="146"/>
      <c r="E114" s="146"/>
      <c r="F114" s="146"/>
      <c r="G114" s="146"/>
      <c r="H114" s="147"/>
    </row>
    <row r="115" spans="1:16" ht="14.1" customHeight="1" thickTop="1" thickBot="1" x14ac:dyDescent="0.35">
      <c r="A115" s="140"/>
      <c r="B115" s="142" t="s">
        <v>47</v>
      </c>
      <c r="C115" s="143"/>
      <c r="D115" s="143"/>
      <c r="E115" s="143"/>
      <c r="F115" s="143"/>
      <c r="G115" s="143"/>
      <c r="H115" s="144"/>
      <c r="M115" s="3"/>
    </row>
    <row r="116" spans="1:16" s="3" customFormat="1" ht="14.1" customHeight="1" thickTop="1" thickBot="1" x14ac:dyDescent="0.35">
      <c r="A116" s="5"/>
      <c r="B116" s="8" t="s">
        <v>1</v>
      </c>
      <c r="C116" s="139"/>
      <c r="D116" s="139" t="s">
        <v>2</v>
      </c>
      <c r="E116" s="139" t="s">
        <v>14</v>
      </c>
      <c r="F116" s="157" t="s">
        <v>0</v>
      </c>
      <c r="G116" s="158"/>
      <c r="H116" s="159"/>
      <c r="I116" s="24">
        <v>3</v>
      </c>
      <c r="J116" s="24" t="s">
        <v>82</v>
      </c>
      <c r="M116" s="2"/>
      <c r="P116" s="2"/>
    </row>
    <row r="117" spans="1:16" ht="12.6" customHeight="1" thickTop="1" x14ac:dyDescent="0.25">
      <c r="A117" s="140"/>
      <c r="B117" s="14">
        <v>116</v>
      </c>
      <c r="C117" s="27"/>
      <c r="D117" s="19">
        <v>3</v>
      </c>
      <c r="E117" s="33" t="s">
        <v>6</v>
      </c>
      <c r="F117" s="160" t="s">
        <v>86</v>
      </c>
      <c r="G117" s="160"/>
      <c r="H117" s="161"/>
    </row>
    <row r="118" spans="1:16" ht="12.6" customHeight="1" x14ac:dyDescent="0.25">
      <c r="A118" s="140"/>
      <c r="B118" s="10">
        <v>120</v>
      </c>
      <c r="C118" s="117"/>
      <c r="D118" s="18">
        <v>3</v>
      </c>
      <c r="E118" s="12" t="s">
        <v>6</v>
      </c>
      <c r="F118" s="170"/>
      <c r="G118" s="170"/>
      <c r="H118" s="171"/>
    </row>
    <row r="119" spans="1:16" ht="12.6" customHeight="1" thickBot="1" x14ac:dyDescent="0.3">
      <c r="A119" s="140"/>
      <c r="B119" s="10">
        <v>123</v>
      </c>
      <c r="C119" s="117"/>
      <c r="D119" s="18">
        <v>3</v>
      </c>
      <c r="E119" s="12" t="s">
        <v>6</v>
      </c>
      <c r="F119" s="170"/>
      <c r="G119" s="170"/>
      <c r="H119" s="171"/>
    </row>
    <row r="120" spans="1:16" ht="14.1" customHeight="1" thickBot="1" x14ac:dyDescent="0.3">
      <c r="A120" s="140"/>
      <c r="B120" s="154" t="s">
        <v>201</v>
      </c>
      <c r="C120" s="155"/>
      <c r="D120" s="155"/>
      <c r="E120" s="155"/>
      <c r="F120" s="155"/>
      <c r="G120" s="155"/>
      <c r="H120" s="156"/>
    </row>
    <row r="121" spans="1:16" ht="14.1" customHeight="1" thickBot="1" x14ac:dyDescent="0.3">
      <c r="A121" s="140"/>
      <c r="B121" s="148" t="s">
        <v>4</v>
      </c>
      <c r="C121" s="149"/>
      <c r="D121" s="149"/>
      <c r="E121" s="149"/>
      <c r="F121" s="149"/>
      <c r="G121" s="149"/>
      <c r="H121" s="150"/>
    </row>
    <row r="122" spans="1:16" s="3" customFormat="1" ht="14.1" customHeight="1" thickBot="1" x14ac:dyDescent="0.35">
      <c r="A122" s="5"/>
      <c r="B122" s="8" t="s">
        <v>1</v>
      </c>
      <c r="C122" s="139"/>
      <c r="D122" s="139" t="s">
        <v>2</v>
      </c>
      <c r="E122" s="139" t="s">
        <v>14</v>
      </c>
      <c r="F122" s="151" t="s">
        <v>0</v>
      </c>
      <c r="G122" s="152"/>
      <c r="H122" s="153"/>
      <c r="I122" s="24">
        <v>2</v>
      </c>
      <c r="J122" s="24" t="s">
        <v>82</v>
      </c>
    </row>
    <row r="123" spans="1:16" ht="12.6" customHeight="1" thickTop="1" x14ac:dyDescent="0.25">
      <c r="A123" s="140"/>
      <c r="B123" s="14">
        <v>4205</v>
      </c>
      <c r="C123" s="27"/>
      <c r="D123" s="19">
        <v>4</v>
      </c>
      <c r="E123" s="15" t="s">
        <v>83</v>
      </c>
      <c r="F123" s="160" t="s">
        <v>65</v>
      </c>
      <c r="G123" s="160"/>
      <c r="H123" s="161"/>
    </row>
    <row r="124" spans="1:16" ht="12.6" customHeight="1" thickBot="1" x14ac:dyDescent="0.3">
      <c r="A124" s="20"/>
      <c r="B124" s="11">
        <v>4243</v>
      </c>
      <c r="C124" s="30"/>
      <c r="D124" s="17">
        <v>4</v>
      </c>
      <c r="E124" s="16" t="s">
        <v>83</v>
      </c>
      <c r="F124" s="162"/>
      <c r="G124" s="162"/>
      <c r="H124" s="163"/>
      <c r="N124" s="199"/>
    </row>
    <row r="125" spans="1:16" ht="14.1" customHeight="1" thickTop="1" thickBot="1" x14ac:dyDescent="0.3">
      <c r="A125" s="140"/>
      <c r="B125" s="154" t="s">
        <v>202</v>
      </c>
      <c r="C125" s="155"/>
      <c r="D125" s="155"/>
      <c r="E125" s="155"/>
      <c r="F125" s="155"/>
      <c r="G125" s="155"/>
      <c r="H125" s="156"/>
      <c r="N125" s="199"/>
    </row>
    <row r="126" spans="1:16" ht="14.1" customHeight="1" thickBot="1" x14ac:dyDescent="0.3">
      <c r="A126" s="140"/>
      <c r="B126" s="148" t="s">
        <v>4</v>
      </c>
      <c r="C126" s="149"/>
      <c r="D126" s="149"/>
      <c r="E126" s="149"/>
      <c r="F126" s="149"/>
      <c r="G126" s="149"/>
      <c r="H126" s="150"/>
    </row>
    <row r="127" spans="1:16" s="3" customFormat="1" ht="14.1" customHeight="1" thickBot="1" x14ac:dyDescent="0.35">
      <c r="A127" s="5"/>
      <c r="B127" s="8" t="s">
        <v>1</v>
      </c>
      <c r="C127" s="139"/>
      <c r="D127" s="139" t="s">
        <v>2</v>
      </c>
      <c r="E127" s="139" t="s">
        <v>14</v>
      </c>
      <c r="F127" s="151" t="s">
        <v>0</v>
      </c>
      <c r="G127" s="152"/>
      <c r="H127" s="153"/>
      <c r="I127" s="24">
        <v>4</v>
      </c>
      <c r="J127" s="24" t="s">
        <v>82</v>
      </c>
      <c r="N127" s="200"/>
    </row>
    <row r="128" spans="1:16" ht="12.6" customHeight="1" thickTop="1" x14ac:dyDescent="0.25">
      <c r="A128" s="140"/>
      <c r="B128" s="14">
        <v>4224</v>
      </c>
      <c r="C128" s="27"/>
      <c r="D128" s="19">
        <v>4</v>
      </c>
      <c r="E128" s="15" t="s">
        <v>83</v>
      </c>
      <c r="F128" s="160" t="s">
        <v>137</v>
      </c>
      <c r="G128" s="160"/>
      <c r="H128" s="161"/>
    </row>
    <row r="129" spans="1:12" ht="12.6" customHeight="1" x14ac:dyDescent="0.25">
      <c r="A129" s="140"/>
      <c r="B129" s="10">
        <v>4263</v>
      </c>
      <c r="C129" s="117"/>
      <c r="D129" s="18">
        <v>4</v>
      </c>
      <c r="E129" s="9" t="s">
        <v>83</v>
      </c>
      <c r="F129" s="170"/>
      <c r="G129" s="170"/>
      <c r="H129" s="171"/>
    </row>
    <row r="130" spans="1:12" ht="12.6" customHeight="1" x14ac:dyDescent="0.25">
      <c r="A130" s="140"/>
      <c r="B130" s="10">
        <v>4272</v>
      </c>
      <c r="C130" s="117"/>
      <c r="D130" s="18">
        <v>4.5</v>
      </c>
      <c r="E130" s="9" t="s">
        <v>163</v>
      </c>
      <c r="F130" s="170"/>
      <c r="G130" s="170"/>
      <c r="H130" s="171"/>
    </row>
    <row r="131" spans="1:12" ht="12.6" customHeight="1" thickBot="1" x14ac:dyDescent="0.3">
      <c r="A131" s="20"/>
      <c r="B131" s="11">
        <v>4284</v>
      </c>
      <c r="C131" s="30"/>
      <c r="D131" s="17"/>
      <c r="E131" s="16"/>
      <c r="F131" s="162"/>
      <c r="G131" s="162"/>
      <c r="H131" s="163"/>
    </row>
    <row r="132" spans="1:12" s="3" customFormat="1" ht="6" customHeight="1" thickTop="1" x14ac:dyDescent="0.3">
      <c r="A132" s="5"/>
      <c r="B132" s="2"/>
      <c r="C132" s="2"/>
      <c r="D132" s="2"/>
      <c r="E132" s="2"/>
      <c r="F132" s="2"/>
      <c r="G132" s="2"/>
      <c r="H132" s="2"/>
      <c r="I132" s="24"/>
    </row>
    <row r="133" spans="1:12" ht="6" customHeight="1" thickBot="1" x14ac:dyDescent="0.3"/>
    <row r="134" spans="1:12" ht="15" customHeight="1" thickTop="1" thickBot="1" x14ac:dyDescent="0.3">
      <c r="A134" s="140"/>
      <c r="B134" s="145" t="s">
        <v>203</v>
      </c>
      <c r="C134" s="146"/>
      <c r="D134" s="146"/>
      <c r="E134" s="146"/>
      <c r="F134" s="146"/>
      <c r="G134" s="146"/>
      <c r="H134" s="147"/>
    </row>
    <row r="135" spans="1:12" ht="15" customHeight="1" thickBot="1" x14ac:dyDescent="0.3">
      <c r="A135" s="140"/>
      <c r="B135" s="148" t="s">
        <v>165</v>
      </c>
      <c r="C135" s="149"/>
      <c r="D135" s="149"/>
      <c r="E135" s="149"/>
      <c r="F135" s="149"/>
      <c r="G135" s="149"/>
      <c r="H135" s="150"/>
    </row>
    <row r="136" spans="1:12" s="3" customFormat="1" ht="15" customHeight="1" thickTop="1" thickBot="1" x14ac:dyDescent="0.35">
      <c r="A136" s="5"/>
      <c r="B136" s="8" t="s">
        <v>1</v>
      </c>
      <c r="C136" s="139"/>
      <c r="D136" s="139" t="s">
        <v>2</v>
      </c>
      <c r="E136" s="139" t="s">
        <v>14</v>
      </c>
      <c r="F136" s="157" t="s">
        <v>0</v>
      </c>
      <c r="G136" s="158"/>
      <c r="H136" s="159"/>
      <c r="I136" s="24">
        <v>3</v>
      </c>
      <c r="J136" s="24" t="s">
        <v>82</v>
      </c>
    </row>
    <row r="137" spans="1:12" ht="12.6" customHeight="1" thickTop="1" x14ac:dyDescent="0.25">
      <c r="A137" s="140"/>
      <c r="B137" s="14">
        <v>126</v>
      </c>
      <c r="C137" s="27"/>
      <c r="D137" s="19">
        <v>2.5</v>
      </c>
      <c r="E137" s="33" t="s">
        <v>41</v>
      </c>
      <c r="F137" s="160" t="s">
        <v>65</v>
      </c>
      <c r="G137" s="160"/>
      <c r="H137" s="161"/>
    </row>
    <row r="138" spans="1:12" ht="12.6" customHeight="1" x14ac:dyDescent="0.3">
      <c r="A138" s="140"/>
      <c r="B138" s="10">
        <v>127</v>
      </c>
      <c r="C138" s="117"/>
      <c r="D138" s="18">
        <v>3.5</v>
      </c>
      <c r="E138" s="12" t="s">
        <v>163</v>
      </c>
      <c r="F138" s="170"/>
      <c r="G138" s="170"/>
      <c r="H138" s="171"/>
      <c r="L138" s="3"/>
    </row>
    <row r="139" spans="1:12" ht="12.6" customHeight="1" thickBot="1" x14ac:dyDescent="0.3">
      <c r="A139" s="20"/>
      <c r="B139" s="11">
        <v>131</v>
      </c>
      <c r="C139" s="30"/>
      <c r="D139" s="17">
        <v>3</v>
      </c>
      <c r="E139" s="13" t="s">
        <v>6</v>
      </c>
      <c r="F139" s="162"/>
      <c r="G139" s="162"/>
      <c r="H139" s="163"/>
    </row>
    <row r="140" spans="1:12" ht="15" customHeight="1" thickTop="1" thickBot="1" x14ac:dyDescent="0.3">
      <c r="A140" s="140"/>
      <c r="B140" s="145" t="s">
        <v>204</v>
      </c>
      <c r="C140" s="146"/>
      <c r="D140" s="146"/>
      <c r="E140" s="146"/>
      <c r="F140" s="146"/>
      <c r="G140" s="146"/>
      <c r="H140" s="147"/>
    </row>
    <row r="141" spans="1:12" ht="15" customHeight="1" thickBot="1" x14ac:dyDescent="0.3">
      <c r="A141" s="140"/>
      <c r="B141" s="148" t="s">
        <v>12</v>
      </c>
      <c r="C141" s="149"/>
      <c r="D141" s="149"/>
      <c r="E141" s="149"/>
      <c r="F141" s="149"/>
      <c r="G141" s="149"/>
      <c r="H141" s="150"/>
    </row>
    <row r="142" spans="1:12" s="3" customFormat="1" ht="15" customHeight="1" thickBot="1" x14ac:dyDescent="0.35">
      <c r="A142" s="6"/>
      <c r="B142" s="8" t="s">
        <v>1</v>
      </c>
      <c r="C142" s="32" t="s">
        <v>13</v>
      </c>
      <c r="D142" s="139" t="s">
        <v>2</v>
      </c>
      <c r="E142" s="139" t="s">
        <v>14</v>
      </c>
      <c r="F142" s="151" t="s">
        <v>0</v>
      </c>
      <c r="G142" s="152"/>
      <c r="H142" s="153"/>
      <c r="I142" s="24">
        <v>2</v>
      </c>
      <c r="J142" s="24" t="s">
        <v>82</v>
      </c>
    </row>
    <row r="143" spans="1:12" ht="12.6" customHeight="1" thickTop="1" x14ac:dyDescent="0.25">
      <c r="A143" s="5"/>
      <c r="B143" s="14">
        <v>589</v>
      </c>
      <c r="C143" s="27"/>
      <c r="D143" s="34" t="s">
        <v>31</v>
      </c>
      <c r="E143" s="27" t="s">
        <v>41</v>
      </c>
      <c r="F143" s="160" t="s">
        <v>130</v>
      </c>
      <c r="G143" s="160"/>
      <c r="H143" s="161"/>
    </row>
    <row r="144" spans="1:12" ht="12.6" customHeight="1" thickBot="1" x14ac:dyDescent="0.3">
      <c r="A144" s="140"/>
      <c r="B144" s="11">
        <v>651</v>
      </c>
      <c r="C144" s="30"/>
      <c r="D144" s="25">
        <v>3</v>
      </c>
      <c r="E144" s="30" t="s">
        <v>41</v>
      </c>
      <c r="F144" s="162"/>
      <c r="G144" s="162"/>
      <c r="H144" s="163"/>
    </row>
    <row r="145" spans="1:10" ht="14.45" customHeight="1" thickTop="1" thickBot="1" x14ac:dyDescent="0.3">
      <c r="A145" s="140"/>
      <c r="B145" s="154" t="s">
        <v>205</v>
      </c>
      <c r="C145" s="155"/>
      <c r="D145" s="155"/>
      <c r="E145" s="155"/>
      <c r="F145" s="155"/>
      <c r="G145" s="155"/>
      <c r="H145" s="156"/>
    </row>
    <row r="146" spans="1:10" ht="14.45" customHeight="1" thickBot="1" x14ac:dyDescent="0.3">
      <c r="A146" s="140"/>
      <c r="B146" s="148" t="s">
        <v>4</v>
      </c>
      <c r="C146" s="149"/>
      <c r="D146" s="149"/>
      <c r="E146" s="149"/>
      <c r="F146" s="149"/>
      <c r="G146" s="149"/>
      <c r="H146" s="150"/>
    </row>
    <row r="147" spans="1:10" s="3" customFormat="1" ht="14.45" customHeight="1" thickBot="1" x14ac:dyDescent="0.35">
      <c r="A147" s="5"/>
      <c r="B147" s="8" t="s">
        <v>1</v>
      </c>
      <c r="C147" s="139"/>
      <c r="D147" s="139" t="s">
        <v>2</v>
      </c>
      <c r="E147" s="139" t="s">
        <v>14</v>
      </c>
      <c r="F147" s="151" t="s">
        <v>0</v>
      </c>
      <c r="G147" s="152"/>
      <c r="H147" s="153"/>
      <c r="I147" s="24">
        <v>6</v>
      </c>
      <c r="J147" s="24" t="s">
        <v>82</v>
      </c>
    </row>
    <row r="148" spans="1:10" ht="13.5" customHeight="1" thickTop="1" x14ac:dyDescent="0.25">
      <c r="A148" s="140"/>
      <c r="B148" s="14">
        <v>4211</v>
      </c>
      <c r="C148" s="27"/>
      <c r="D148" s="19">
        <v>2.5</v>
      </c>
      <c r="E148" s="15" t="s">
        <v>7</v>
      </c>
      <c r="F148" s="217" t="s">
        <v>137</v>
      </c>
      <c r="G148" s="217"/>
      <c r="H148" s="218"/>
    </row>
    <row r="149" spans="1:10" ht="12.6" customHeight="1" x14ac:dyDescent="0.25">
      <c r="A149" s="140"/>
      <c r="B149" s="10">
        <v>4269</v>
      </c>
      <c r="C149" s="117"/>
      <c r="D149" s="18">
        <v>3</v>
      </c>
      <c r="E149" s="9" t="s">
        <v>6</v>
      </c>
      <c r="F149" s="219"/>
      <c r="G149" s="219"/>
      <c r="H149" s="220"/>
    </row>
    <row r="150" spans="1:10" ht="12.6" customHeight="1" x14ac:dyDescent="0.25">
      <c r="A150" s="140"/>
      <c r="B150" s="10">
        <v>4277</v>
      </c>
      <c r="C150" s="117"/>
      <c r="D150" s="18">
        <v>4</v>
      </c>
      <c r="E150" s="9" t="s">
        <v>83</v>
      </c>
      <c r="F150" s="219"/>
      <c r="G150" s="219"/>
      <c r="H150" s="220"/>
    </row>
    <row r="151" spans="1:10" ht="12.6" customHeight="1" x14ac:dyDescent="0.25">
      <c r="A151" s="140"/>
      <c r="B151" s="10">
        <v>4279</v>
      </c>
      <c r="C151" s="117"/>
      <c r="D151" s="18">
        <v>4</v>
      </c>
      <c r="E151" s="9" t="s">
        <v>83</v>
      </c>
      <c r="F151" s="219"/>
      <c r="G151" s="219"/>
      <c r="H151" s="220"/>
    </row>
    <row r="152" spans="1:10" ht="12.6" customHeight="1" x14ac:dyDescent="0.25">
      <c r="A152" s="140"/>
      <c r="B152" s="10">
        <v>4285</v>
      </c>
      <c r="C152" s="117"/>
      <c r="D152" s="18">
        <v>4.5</v>
      </c>
      <c r="E152" s="9" t="s">
        <v>163</v>
      </c>
      <c r="F152" s="219"/>
      <c r="G152" s="219"/>
      <c r="H152" s="220"/>
    </row>
    <row r="153" spans="1:10" ht="13.5" customHeight="1" thickBot="1" x14ac:dyDescent="0.3">
      <c r="A153" s="20"/>
      <c r="B153" s="11">
        <v>4297</v>
      </c>
      <c r="C153" s="30"/>
      <c r="D153" s="17">
        <v>4.5</v>
      </c>
      <c r="E153" s="16" t="s">
        <v>163</v>
      </c>
      <c r="F153" s="221"/>
      <c r="G153" s="221"/>
      <c r="H153" s="222"/>
    </row>
    <row r="154" spans="1:10" ht="15" customHeight="1" thickTop="1" thickBot="1" x14ac:dyDescent="0.3">
      <c r="A154" s="140"/>
      <c r="B154" s="145" t="s">
        <v>206</v>
      </c>
      <c r="C154" s="146"/>
      <c r="D154" s="146"/>
      <c r="E154" s="146"/>
      <c r="F154" s="146"/>
      <c r="G154" s="146"/>
      <c r="H154" s="147"/>
    </row>
    <row r="155" spans="1:10" ht="15" customHeight="1" thickBot="1" x14ac:dyDescent="0.3">
      <c r="A155" s="140"/>
      <c r="B155" s="204" t="s">
        <v>42</v>
      </c>
      <c r="C155" s="205"/>
      <c r="D155" s="205"/>
      <c r="E155" s="205"/>
      <c r="F155" s="205"/>
      <c r="G155" s="205"/>
      <c r="H155" s="206"/>
    </row>
    <row r="156" spans="1:10" s="3" customFormat="1" ht="15" customHeight="1" thickTop="1" thickBot="1" x14ac:dyDescent="0.35">
      <c r="A156" s="5"/>
      <c r="B156" s="8" t="s">
        <v>1</v>
      </c>
      <c r="C156" s="139"/>
      <c r="D156" s="139" t="s">
        <v>2</v>
      </c>
      <c r="E156" s="139" t="s">
        <v>14</v>
      </c>
      <c r="F156" s="201" t="s">
        <v>0</v>
      </c>
      <c r="G156" s="202"/>
      <c r="H156" s="203"/>
      <c r="I156" s="24">
        <v>6</v>
      </c>
      <c r="J156" s="24" t="s">
        <v>82</v>
      </c>
    </row>
    <row r="157" spans="1:10" ht="12.6" customHeight="1" thickTop="1" x14ac:dyDescent="0.25">
      <c r="A157" s="140"/>
      <c r="B157" s="14">
        <v>2301</v>
      </c>
      <c r="C157" s="27"/>
      <c r="D157" s="34" t="s">
        <v>166</v>
      </c>
      <c r="E157" s="15" t="s">
        <v>168</v>
      </c>
      <c r="F157" s="160" t="s">
        <v>77</v>
      </c>
      <c r="G157" s="160"/>
      <c r="H157" s="161"/>
    </row>
    <row r="158" spans="1:10" ht="12.6" customHeight="1" x14ac:dyDescent="0.25">
      <c r="A158" s="20"/>
      <c r="B158" s="10">
        <v>2313</v>
      </c>
      <c r="C158" s="117"/>
      <c r="D158" s="18" t="s">
        <v>166</v>
      </c>
      <c r="E158" s="12" t="s">
        <v>168</v>
      </c>
      <c r="F158" s="170"/>
      <c r="G158" s="170"/>
      <c r="H158" s="171"/>
    </row>
    <row r="159" spans="1:10" ht="12.6" customHeight="1" x14ac:dyDescent="0.25">
      <c r="A159" s="20"/>
      <c r="B159" s="10">
        <v>2323</v>
      </c>
      <c r="C159" s="117"/>
      <c r="D159" s="18" t="s">
        <v>166</v>
      </c>
      <c r="E159" s="12" t="s">
        <v>168</v>
      </c>
      <c r="F159" s="170"/>
      <c r="G159" s="170"/>
      <c r="H159" s="171"/>
    </row>
    <row r="160" spans="1:10" ht="12.6" customHeight="1" x14ac:dyDescent="0.25">
      <c r="A160" s="140"/>
      <c r="B160" s="10">
        <v>2324</v>
      </c>
      <c r="C160" s="117"/>
      <c r="D160" s="18" t="s">
        <v>166</v>
      </c>
      <c r="E160" s="12" t="s">
        <v>168</v>
      </c>
      <c r="F160" s="170"/>
      <c r="G160" s="170"/>
      <c r="H160" s="171"/>
    </row>
    <row r="161" spans="1:9" ht="12.6" customHeight="1" x14ac:dyDescent="0.25">
      <c r="A161" s="140"/>
      <c r="B161" s="10">
        <v>2327</v>
      </c>
      <c r="C161" s="117"/>
      <c r="D161" s="18" t="s">
        <v>166</v>
      </c>
      <c r="E161" s="12" t="s">
        <v>168</v>
      </c>
      <c r="F161" s="170"/>
      <c r="G161" s="170"/>
      <c r="H161" s="171"/>
    </row>
    <row r="162" spans="1:9" ht="12.6" customHeight="1" thickBot="1" x14ac:dyDescent="0.3">
      <c r="A162" s="20"/>
      <c r="B162" s="11">
        <v>2349</v>
      </c>
      <c r="C162" s="30"/>
      <c r="D162" s="17" t="s">
        <v>166</v>
      </c>
      <c r="E162" s="13" t="s">
        <v>168</v>
      </c>
      <c r="F162" s="162"/>
      <c r="G162" s="162"/>
      <c r="H162" s="163"/>
    </row>
    <row r="163" spans="1:9" ht="24.75" customHeight="1" thickTop="1" x14ac:dyDescent="0.25">
      <c r="B163" s="236" t="s">
        <v>5</v>
      </c>
      <c r="C163" s="237"/>
      <c r="D163" s="237"/>
      <c r="E163" s="237"/>
      <c r="F163" s="237"/>
      <c r="G163" s="237"/>
      <c r="H163" s="238"/>
    </row>
    <row r="164" spans="1:9" ht="4.5" customHeight="1" x14ac:dyDescent="0.25">
      <c r="B164" s="239"/>
      <c r="C164" s="240"/>
      <c r="D164" s="240"/>
      <c r="E164" s="240"/>
      <c r="F164" s="240"/>
      <c r="G164" s="240"/>
      <c r="H164" s="241"/>
    </row>
    <row r="165" spans="1:9" ht="15.75" x14ac:dyDescent="0.25">
      <c r="B165" s="239"/>
      <c r="C165" s="240"/>
      <c r="D165" s="240"/>
      <c r="E165" s="240"/>
      <c r="F165" s="240"/>
      <c r="G165" s="240"/>
      <c r="H165" s="241"/>
      <c r="I165" s="242">
        <f>SUM(I6:I162)</f>
        <v>94</v>
      </c>
    </row>
    <row r="166" spans="1:9" ht="4.5" customHeight="1" x14ac:dyDescent="0.25">
      <c r="B166" s="239"/>
      <c r="C166" s="240"/>
      <c r="D166" s="240"/>
      <c r="E166" s="240"/>
      <c r="F166" s="240"/>
      <c r="G166" s="240"/>
      <c r="H166" s="241"/>
    </row>
    <row r="167" spans="1:9" ht="54.75" customHeight="1" thickBot="1" x14ac:dyDescent="0.3">
      <c r="B167" s="243"/>
      <c r="C167" s="244"/>
      <c r="D167" s="244"/>
      <c r="E167" s="244"/>
      <c r="F167" s="244"/>
      <c r="G167" s="244"/>
      <c r="H167" s="245"/>
    </row>
    <row r="168" spans="1:9" ht="6" customHeight="1" thickTop="1" x14ac:dyDescent="0.25">
      <c r="D168" s="246"/>
      <c r="E168" s="246"/>
    </row>
    <row r="169" spans="1:9" ht="17.100000000000001" customHeight="1" x14ac:dyDescent="0.25">
      <c r="D169" s="232"/>
      <c r="E169" s="232"/>
    </row>
    <row r="170" spans="1:9" ht="17.100000000000001" customHeight="1" x14ac:dyDescent="0.25">
      <c r="D170" s="232"/>
      <c r="E170" s="232"/>
    </row>
    <row r="171" spans="1:9" ht="17.100000000000001" customHeight="1" x14ac:dyDescent="0.25">
      <c r="D171" s="232"/>
      <c r="E171" s="232"/>
    </row>
    <row r="172" spans="1:9" ht="17.100000000000001" customHeight="1" x14ac:dyDescent="0.25">
      <c r="D172" s="232"/>
      <c r="E172" s="232"/>
    </row>
    <row r="173" spans="1:9" ht="5.25" customHeight="1" x14ac:dyDescent="0.25">
      <c r="D173" s="232"/>
      <c r="E173" s="232"/>
    </row>
  </sheetData>
  <mergeCells count="109">
    <mergeCell ref="R12:S14"/>
    <mergeCell ref="R15:S17"/>
    <mergeCell ref="R18:T21"/>
    <mergeCell ref="X12:Y14"/>
    <mergeCell ref="V12:W14"/>
    <mergeCell ref="O21:P22"/>
    <mergeCell ref="Q21:Q22"/>
    <mergeCell ref="O23:Q27"/>
    <mergeCell ref="R23:R25"/>
    <mergeCell ref="O28:P29"/>
    <mergeCell ref="Q28:S29"/>
    <mergeCell ref="Q9:Q20"/>
    <mergeCell ref="O18:P20"/>
    <mergeCell ref="O15:P17"/>
    <mergeCell ref="O4:P8"/>
    <mergeCell ref="T9:U11"/>
    <mergeCell ref="Q4:S6"/>
    <mergeCell ref="T4:Y6"/>
    <mergeCell ref="Q7:Y8"/>
    <mergeCell ref="V9:W11"/>
    <mergeCell ref="X9:Y11"/>
    <mergeCell ref="O9:P11"/>
    <mergeCell ref="R9:S11"/>
    <mergeCell ref="O12:P14"/>
    <mergeCell ref="M15:N17"/>
    <mergeCell ref="M12:N14"/>
    <mergeCell ref="F128:H131"/>
    <mergeCell ref="B134:H134"/>
    <mergeCell ref="B135:H135"/>
    <mergeCell ref="F136:H136"/>
    <mergeCell ref="F137:H139"/>
    <mergeCell ref="F122:H122"/>
    <mergeCell ref="F123:H124"/>
    <mergeCell ref="B125:H125"/>
    <mergeCell ref="B126:H126"/>
    <mergeCell ref="F127:H127"/>
    <mergeCell ref="B115:H115"/>
    <mergeCell ref="F116:H116"/>
    <mergeCell ref="F117:H119"/>
    <mergeCell ref="B120:H120"/>
    <mergeCell ref="B121:H121"/>
    <mergeCell ref="B101:H101"/>
    <mergeCell ref="F102:H102"/>
    <mergeCell ref="F103:H106"/>
    <mergeCell ref="B107:H107"/>
    <mergeCell ref="F109:H109"/>
    <mergeCell ref="F91:H94"/>
    <mergeCell ref="B95:H95"/>
    <mergeCell ref="F97:H97"/>
    <mergeCell ref="F98:H99"/>
    <mergeCell ref="B100:H100"/>
    <mergeCell ref="F53:H53"/>
    <mergeCell ref="F54:H63"/>
    <mergeCell ref="F67:H73"/>
    <mergeCell ref="B75:H75"/>
    <mergeCell ref="F76:H76"/>
    <mergeCell ref="B43:H43"/>
    <mergeCell ref="F45:H45"/>
    <mergeCell ref="F46:H50"/>
    <mergeCell ref="B51:H51"/>
    <mergeCell ref="B52:H52"/>
    <mergeCell ref="F28:H31"/>
    <mergeCell ref="B32:H32"/>
    <mergeCell ref="B33:H33"/>
    <mergeCell ref="F34:H34"/>
    <mergeCell ref="F35:H41"/>
    <mergeCell ref="B155:H155"/>
    <mergeCell ref="F156:H156"/>
    <mergeCell ref="F157:H162"/>
    <mergeCell ref="B163:H167"/>
    <mergeCell ref="B145:H145"/>
    <mergeCell ref="B154:H154"/>
    <mergeCell ref="F143:H144"/>
    <mergeCell ref="B146:H146"/>
    <mergeCell ref="F147:H147"/>
    <mergeCell ref="F148:H153"/>
    <mergeCell ref="B140:H140"/>
    <mergeCell ref="B141:H141"/>
    <mergeCell ref="F142:H142"/>
    <mergeCell ref="F110:H113"/>
    <mergeCell ref="B114:H114"/>
    <mergeCell ref="B108:H108"/>
    <mergeCell ref="B96:H96"/>
    <mergeCell ref="B88:H88"/>
    <mergeCell ref="B89:H89"/>
    <mergeCell ref="F90:H90"/>
    <mergeCell ref="B74:H74"/>
    <mergeCell ref="F77:H79"/>
    <mergeCell ref="B80:H80"/>
    <mergeCell ref="B81:H81"/>
    <mergeCell ref="F82:H82"/>
    <mergeCell ref="F83:H85"/>
    <mergeCell ref="F66:H66"/>
    <mergeCell ref="B64:H64"/>
    <mergeCell ref="B65:H65"/>
    <mergeCell ref="B44:H44"/>
    <mergeCell ref="F16:H24"/>
    <mergeCell ref="B25:H25"/>
    <mergeCell ref="B26:H26"/>
    <mergeCell ref="F27:H27"/>
    <mergeCell ref="B1:H1"/>
    <mergeCell ref="B2:H2"/>
    <mergeCell ref="B4:H4"/>
    <mergeCell ref="B5:H5"/>
    <mergeCell ref="F6:H6"/>
    <mergeCell ref="F7:H12"/>
    <mergeCell ref="B13:H13"/>
    <mergeCell ref="B14:H14"/>
    <mergeCell ref="F15:H15"/>
  </mergeCells>
  <pageMargins left="0.7" right="0.7" top="0.25" bottom="0.25" header="0.3" footer="0.3"/>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15"/>
  <sheetViews>
    <sheetView workbookViewId="0">
      <selection sqref="A1:G9"/>
    </sheetView>
  </sheetViews>
  <sheetFormatPr defaultRowHeight="15" x14ac:dyDescent="0.25"/>
  <cols>
    <col min="1" max="1" width="13.140625" customWidth="1"/>
    <col min="2" max="2" width="6.42578125" style="41" customWidth="1"/>
    <col min="3" max="3" width="13.7109375" style="49" bestFit="1" customWidth="1"/>
    <col min="4" max="4" width="15.5703125" style="47" customWidth="1"/>
    <col min="5" max="5" width="9.140625" style="45"/>
    <col min="6" max="6" width="19.28515625" customWidth="1"/>
  </cols>
  <sheetData>
    <row r="1" spans="1:7" s="2" customFormat="1" ht="12.95" customHeight="1" x14ac:dyDescent="0.25">
      <c r="A1" s="185" t="s">
        <v>140</v>
      </c>
      <c r="B1" s="185"/>
      <c r="C1" s="185"/>
      <c r="D1" s="185"/>
      <c r="E1" s="185"/>
      <c r="F1" s="185"/>
      <c r="G1" s="185"/>
    </row>
    <row r="2" spans="1:7" s="2" customFormat="1" ht="12.95" customHeight="1" x14ac:dyDescent="0.25">
      <c r="A2" s="185"/>
      <c r="B2" s="185"/>
      <c r="C2" s="185"/>
      <c r="D2" s="185"/>
      <c r="E2" s="185"/>
      <c r="F2" s="185"/>
      <c r="G2" s="185"/>
    </row>
    <row r="3" spans="1:7" s="2" customFormat="1" ht="12.95" customHeight="1" x14ac:dyDescent="0.25">
      <c r="A3" s="185"/>
      <c r="B3" s="185"/>
      <c r="C3" s="185"/>
      <c r="D3" s="185"/>
      <c r="E3" s="185"/>
      <c r="F3" s="185"/>
      <c r="G3" s="185"/>
    </row>
    <row r="4" spans="1:7" s="2" customFormat="1" ht="12.95" customHeight="1" x14ac:dyDescent="0.25">
      <c r="A4" s="185"/>
      <c r="B4" s="185"/>
      <c r="C4" s="185"/>
      <c r="D4" s="185"/>
      <c r="E4" s="185"/>
      <c r="F4" s="185"/>
      <c r="G4" s="185"/>
    </row>
    <row r="5" spans="1:7" s="2" customFormat="1" ht="12.95" customHeight="1" x14ac:dyDescent="0.25">
      <c r="A5" s="185"/>
      <c r="B5" s="185"/>
      <c r="C5" s="185"/>
      <c r="D5" s="185"/>
      <c r="E5" s="185"/>
      <c r="F5" s="185"/>
      <c r="G5" s="185"/>
    </row>
    <row r="6" spans="1:7" s="2" customFormat="1" ht="12.95" customHeight="1" x14ac:dyDescent="0.25">
      <c r="A6" s="185"/>
      <c r="B6" s="185"/>
      <c r="C6" s="185"/>
      <c r="D6" s="185"/>
      <c r="E6" s="185"/>
      <c r="F6" s="185"/>
      <c r="G6" s="185"/>
    </row>
    <row r="7" spans="1:7" s="2" customFormat="1" ht="12.95" customHeight="1" x14ac:dyDescent="0.25">
      <c r="A7" s="185"/>
      <c r="B7" s="185"/>
      <c r="C7" s="185"/>
      <c r="D7" s="185"/>
      <c r="E7" s="185"/>
      <c r="F7" s="185"/>
      <c r="G7" s="185"/>
    </row>
    <row r="8" spans="1:7" s="2" customFormat="1" ht="12.95" customHeight="1" x14ac:dyDescent="0.25">
      <c r="A8" s="185"/>
      <c r="B8" s="185"/>
      <c r="C8" s="185"/>
      <c r="D8" s="185"/>
      <c r="E8" s="185"/>
      <c r="F8" s="185"/>
      <c r="G8" s="185"/>
    </row>
    <row r="9" spans="1:7" s="2" customFormat="1" ht="12.95" customHeight="1" x14ac:dyDescent="0.25">
      <c r="A9" s="185"/>
      <c r="B9" s="185"/>
      <c r="C9" s="185"/>
      <c r="D9" s="185"/>
      <c r="E9" s="185"/>
      <c r="F9" s="185"/>
      <c r="G9" s="185"/>
    </row>
    <row r="10" spans="1:7" s="2" customFormat="1" ht="12.95" customHeight="1" x14ac:dyDescent="0.25">
      <c r="A10" s="186" t="s">
        <v>141</v>
      </c>
      <c r="B10" s="186"/>
      <c r="C10" s="186"/>
      <c r="D10" s="186"/>
      <c r="E10" s="186"/>
      <c r="F10" s="186"/>
      <c r="G10" s="186"/>
    </row>
    <row r="11" spans="1:7" s="2" customFormat="1" ht="12.95" customHeight="1" x14ac:dyDescent="0.25">
      <c r="A11" s="186"/>
      <c r="B11" s="186"/>
      <c r="C11" s="186"/>
      <c r="D11" s="186"/>
      <c r="E11" s="186"/>
      <c r="F11" s="186"/>
      <c r="G11" s="186"/>
    </row>
    <row r="12" spans="1:7" s="2" customFormat="1" ht="12.95" customHeight="1" x14ac:dyDescent="0.25">
      <c r="A12" s="186"/>
      <c r="B12" s="186"/>
      <c r="C12" s="186"/>
      <c r="D12" s="186"/>
      <c r="E12" s="186"/>
      <c r="F12" s="186"/>
      <c r="G12" s="186"/>
    </row>
    <row r="13" spans="1:7" s="2" customFormat="1" ht="12.95" customHeight="1" x14ac:dyDescent="0.25">
      <c r="A13" s="53"/>
      <c r="B13" s="54" t="s">
        <v>54</v>
      </c>
      <c r="C13" s="56" t="s">
        <v>55</v>
      </c>
      <c r="D13" s="188" t="s">
        <v>2</v>
      </c>
      <c r="E13" s="188"/>
      <c r="F13" s="56" t="s">
        <v>56</v>
      </c>
      <c r="G13" s="57"/>
    </row>
    <row r="14" spans="1:7" s="2" customFormat="1" ht="12.95" customHeight="1" x14ac:dyDescent="0.3">
      <c r="A14" s="58"/>
      <c r="B14" s="59"/>
      <c r="C14" s="58"/>
      <c r="D14" s="59"/>
      <c r="E14" s="60"/>
      <c r="F14" s="58"/>
      <c r="G14" s="58"/>
    </row>
    <row r="15" spans="1:7" s="2" customFormat="1" ht="12.95" customHeight="1" x14ac:dyDescent="0.3">
      <c r="A15" s="58"/>
      <c r="B15" s="61"/>
      <c r="C15" s="62"/>
      <c r="D15" s="183"/>
      <c r="E15" s="183"/>
      <c r="F15" s="64"/>
      <c r="G15" s="65"/>
    </row>
    <row r="16" spans="1:7" s="2" customFormat="1" ht="12.95" customHeight="1" x14ac:dyDescent="0.3">
      <c r="A16" s="58"/>
      <c r="B16" s="61"/>
      <c r="C16" s="62"/>
      <c r="D16" s="183"/>
      <c r="E16" s="183"/>
      <c r="F16" s="64"/>
      <c r="G16" s="65"/>
    </row>
    <row r="17" spans="1:13" ht="12.95" customHeight="1" x14ac:dyDescent="0.3">
      <c r="A17" s="58"/>
      <c r="B17" s="61"/>
      <c r="C17" s="62"/>
      <c r="D17" s="183"/>
      <c r="E17" s="183"/>
      <c r="F17" s="64"/>
      <c r="G17" s="65"/>
      <c r="H17" s="2"/>
      <c r="I17" s="2"/>
      <c r="J17" s="2"/>
      <c r="K17" s="2"/>
      <c r="L17" s="2"/>
      <c r="M17" s="2"/>
    </row>
    <row r="18" spans="1:13" s="2" customFormat="1" ht="20.100000000000001" customHeight="1" x14ac:dyDescent="0.3">
      <c r="A18" s="58"/>
      <c r="B18" s="61"/>
      <c r="C18" s="62"/>
      <c r="D18" s="183"/>
      <c r="E18" s="183"/>
      <c r="F18" s="64"/>
      <c r="G18" s="65"/>
      <c r="H18"/>
      <c r="I18"/>
      <c r="J18"/>
      <c r="K18"/>
      <c r="L18"/>
      <c r="M18"/>
    </row>
    <row r="19" spans="1:13" s="2" customFormat="1" ht="20.100000000000001" customHeight="1" x14ac:dyDescent="0.3">
      <c r="A19" s="81"/>
      <c r="B19" s="61"/>
      <c r="C19" s="62"/>
      <c r="D19" s="183"/>
      <c r="E19" s="183"/>
      <c r="F19" s="64"/>
      <c r="G19" s="58"/>
      <c r="H19"/>
      <c r="I19"/>
      <c r="J19"/>
      <c r="K19"/>
      <c r="L19"/>
      <c r="M19"/>
    </row>
    <row r="20" spans="1:13" s="2" customFormat="1" ht="20.100000000000001" customHeight="1" x14ac:dyDescent="0.25">
      <c r="A20" s="44"/>
      <c r="B20" s="77" t="s">
        <v>59</v>
      </c>
      <c r="C20" s="62" t="s">
        <v>142</v>
      </c>
      <c r="D20" s="190" t="s">
        <v>43</v>
      </c>
      <c r="E20" s="191"/>
      <c r="F20" s="78">
        <v>2250</v>
      </c>
    </row>
    <row r="21" spans="1:13" ht="20.100000000000001" customHeight="1" x14ac:dyDescent="0.25">
      <c r="A21" s="44"/>
      <c r="B21" s="77" t="s">
        <v>59</v>
      </c>
      <c r="C21" s="29" t="s">
        <v>143</v>
      </c>
      <c r="D21" s="190" t="s">
        <v>43</v>
      </c>
      <c r="E21" s="191"/>
      <c r="F21" s="80">
        <v>2250</v>
      </c>
      <c r="G21" s="2"/>
      <c r="H21" s="2"/>
      <c r="I21" s="2"/>
      <c r="J21" s="2"/>
      <c r="K21" s="2"/>
      <c r="L21" s="2"/>
      <c r="M21" s="2"/>
    </row>
    <row r="22" spans="1:13" s="2" customFormat="1" ht="20.100000000000001" customHeight="1" x14ac:dyDescent="0.25">
      <c r="A22" s="44"/>
      <c r="B22" s="79"/>
      <c r="C22" s="29"/>
      <c r="D22" s="191"/>
      <c r="E22" s="191"/>
      <c r="F22" s="80"/>
    </row>
    <row r="23" spans="1:13" s="2" customFormat="1" ht="12.95" customHeight="1" x14ac:dyDescent="0.25">
      <c r="A23" s="44"/>
      <c r="B23" s="79"/>
      <c r="C23" s="29"/>
      <c r="D23" s="191"/>
      <c r="E23" s="191"/>
      <c r="F23" s="80"/>
      <c r="H23"/>
      <c r="I23"/>
      <c r="J23"/>
      <c r="K23"/>
      <c r="L23"/>
      <c r="M23"/>
    </row>
    <row r="24" spans="1:13" ht="12.95" customHeight="1" x14ac:dyDescent="0.25">
      <c r="A24" s="44"/>
      <c r="B24" s="79"/>
      <c r="C24" s="29"/>
      <c r="D24" s="191"/>
      <c r="E24" s="191"/>
      <c r="F24" s="80"/>
      <c r="G24" s="2"/>
      <c r="H24" s="2"/>
      <c r="I24" s="2"/>
      <c r="J24" s="2"/>
      <c r="K24" s="2"/>
      <c r="L24" s="2"/>
      <c r="M24" s="2"/>
    </row>
    <row r="25" spans="1:13" s="2" customFormat="1" ht="12.95" customHeight="1" x14ac:dyDescent="0.3">
      <c r="A25" s="81"/>
      <c r="B25" s="61"/>
      <c r="C25" s="183"/>
      <c r="D25" s="183"/>
      <c r="E25" s="62"/>
      <c r="F25" s="64"/>
      <c r="G25" s="58"/>
    </row>
    <row r="26" spans="1:13" s="2" customFormat="1" ht="12.95" customHeight="1" x14ac:dyDescent="0.3">
      <c r="A26" s="58"/>
      <c r="B26" s="61"/>
      <c r="C26" s="62"/>
      <c r="D26" s="183"/>
      <c r="E26" s="183"/>
      <c r="F26" s="64"/>
      <c r="G26" s="58"/>
      <c r="H26"/>
      <c r="I26"/>
      <c r="J26"/>
      <c r="K26"/>
      <c r="L26"/>
      <c r="M26"/>
    </row>
    <row r="27" spans="1:13" s="2" customFormat="1" ht="12.95" customHeight="1" x14ac:dyDescent="0.3">
      <c r="A27" s="58"/>
      <c r="B27" s="61"/>
      <c r="C27" s="62"/>
      <c r="D27" s="183"/>
      <c r="E27" s="183"/>
      <c r="F27" s="64"/>
      <c r="G27" s="58"/>
    </row>
    <row r="28" spans="1:13" s="2" customFormat="1" ht="12.95" customHeight="1" x14ac:dyDescent="0.3">
      <c r="A28" s="58"/>
      <c r="B28" s="61"/>
      <c r="C28" s="62"/>
      <c r="D28" s="183"/>
      <c r="E28" s="183"/>
      <c r="F28" s="64"/>
      <c r="G28" s="58"/>
    </row>
    <row r="29" spans="1:13" s="2" customFormat="1" ht="12.6" customHeight="1" x14ac:dyDescent="0.3">
      <c r="A29" s="58"/>
      <c r="B29" s="61"/>
      <c r="C29" s="62"/>
      <c r="D29" s="183"/>
      <c r="E29" s="183"/>
      <c r="F29" s="64"/>
      <c r="G29" s="58"/>
    </row>
    <row r="30" spans="1:13" s="2" customFormat="1" ht="12.6" customHeight="1" x14ac:dyDescent="0.3">
      <c r="A30" s="58"/>
      <c r="B30" s="66"/>
      <c r="C30" s="184"/>
      <c r="D30" s="184"/>
      <c r="E30" s="67"/>
      <c r="F30" s="68"/>
      <c r="G30" s="58"/>
    </row>
    <row r="31" spans="1:13" s="2" customFormat="1" ht="12.95" customHeight="1" x14ac:dyDescent="0.3">
      <c r="A31" s="58"/>
      <c r="B31" s="66"/>
      <c r="C31" s="184"/>
      <c r="D31" s="184"/>
      <c r="E31" s="69"/>
      <c r="F31" s="68"/>
      <c r="G31" s="58"/>
    </row>
    <row r="32" spans="1:13" s="2" customFormat="1" ht="12.95" customHeight="1" x14ac:dyDescent="0.3">
      <c r="A32" s="58"/>
      <c r="B32" s="66"/>
      <c r="C32" s="184"/>
      <c r="D32" s="184"/>
      <c r="E32" s="69"/>
      <c r="F32" s="68"/>
      <c r="G32" s="58"/>
    </row>
    <row r="33" spans="1:13" s="2" customFormat="1" ht="12.6" customHeight="1" x14ac:dyDescent="0.3">
      <c r="A33" s="58"/>
      <c r="B33" s="59"/>
      <c r="C33" s="58"/>
      <c r="D33" s="59"/>
      <c r="E33" s="60"/>
      <c r="F33" s="58"/>
      <c r="G33" s="58"/>
    </row>
    <row r="34" spans="1:13" s="2" customFormat="1" ht="12.6" customHeight="1" thickBot="1" x14ac:dyDescent="0.35">
      <c r="A34" s="58"/>
      <c r="B34" s="59"/>
      <c r="C34" s="58"/>
      <c r="D34" s="59"/>
      <c r="E34" s="60"/>
      <c r="F34" s="70"/>
      <c r="G34" s="58"/>
    </row>
    <row r="35" spans="1:13" s="2" customFormat="1" ht="12.6" customHeight="1" thickTop="1" x14ac:dyDescent="0.25">
      <c r="A35" s="71"/>
      <c r="B35" s="72"/>
      <c r="C35" s="71"/>
      <c r="D35" s="72"/>
      <c r="E35" s="73"/>
      <c r="F35" s="71"/>
      <c r="G35" s="71"/>
    </row>
    <row r="36" spans="1:13" s="2" customFormat="1" ht="12.95" customHeight="1" x14ac:dyDescent="0.25">
      <c r="A36" s="181" t="s">
        <v>154</v>
      </c>
      <c r="B36" s="181"/>
      <c r="C36" s="181"/>
      <c r="D36" s="181"/>
      <c r="E36" s="182" t="s">
        <v>144</v>
      </c>
      <c r="F36" s="187">
        <f>SUM(F14:F34)</f>
        <v>4500</v>
      </c>
      <c r="G36" s="71"/>
    </row>
    <row r="37" spans="1:13" s="2" customFormat="1" ht="12.95" customHeight="1" x14ac:dyDescent="0.25">
      <c r="A37" s="181"/>
      <c r="B37" s="181"/>
      <c r="C37" s="181"/>
      <c r="D37" s="181"/>
      <c r="E37" s="182"/>
      <c r="F37" s="187"/>
      <c r="G37" s="75"/>
    </row>
    <row r="38" spans="1:13" s="2" customFormat="1" ht="12.95" customHeight="1" x14ac:dyDescent="0.25">
      <c r="A38" s="181"/>
      <c r="B38" s="181"/>
      <c r="C38" s="181"/>
      <c r="D38" s="181"/>
      <c r="E38" s="75"/>
      <c r="F38" s="75"/>
      <c r="G38" s="75"/>
    </row>
    <row r="39" spans="1:13" s="2" customFormat="1" ht="12.6" customHeight="1" x14ac:dyDescent="0.3">
      <c r="A39" s="181"/>
      <c r="B39" s="181"/>
      <c r="C39" s="181"/>
      <c r="D39" s="181"/>
      <c r="E39" s="182"/>
      <c r="F39" s="182"/>
      <c r="G39" s="75"/>
    </row>
    <row r="40" spans="1:13" s="2" customFormat="1" ht="12.6" customHeight="1" x14ac:dyDescent="0.3">
      <c r="A40" s="87"/>
      <c r="B40" s="87"/>
      <c r="C40" s="87"/>
      <c r="D40" s="87"/>
      <c r="E40" s="74"/>
      <c r="F40" s="74"/>
      <c r="G40" s="75"/>
    </row>
    <row r="41" spans="1:13" s="2" customFormat="1" ht="12.6" customHeight="1" x14ac:dyDescent="0.25">
      <c r="A41"/>
      <c r="B41" s="41"/>
      <c r="C41" s="49"/>
      <c r="D41" s="47"/>
      <c r="E41" s="45"/>
      <c r="F41"/>
      <c r="G41"/>
    </row>
    <row r="42" spans="1:13" s="2" customFormat="1" ht="12.6" customHeight="1" x14ac:dyDescent="0.3">
      <c r="A42" s="87"/>
      <c r="B42" s="87"/>
      <c r="C42" s="87"/>
      <c r="D42" s="87"/>
      <c r="E42" s="74"/>
      <c r="F42" s="74"/>
      <c r="G42" s="75"/>
    </row>
    <row r="43" spans="1:13" s="2" customFormat="1" ht="12.6" customHeight="1" x14ac:dyDescent="0.25">
      <c r="A43"/>
      <c r="B43" s="41"/>
      <c r="C43" s="49"/>
      <c r="D43" s="47"/>
      <c r="E43" s="45"/>
      <c r="F43"/>
      <c r="G43"/>
    </row>
    <row r="44" spans="1:13" s="2" customFormat="1" ht="12.6" customHeight="1" x14ac:dyDescent="0.3">
      <c r="A44" s="87"/>
      <c r="B44" s="87"/>
      <c r="C44" s="87"/>
      <c r="D44" s="87"/>
      <c r="E44" s="74"/>
      <c r="F44" s="74"/>
      <c r="G44" s="75"/>
    </row>
    <row r="45" spans="1:13" s="2" customFormat="1" ht="12.6" customHeight="1" x14ac:dyDescent="0.3">
      <c r="A45" s="123"/>
      <c r="B45" s="123"/>
      <c r="C45" s="123"/>
      <c r="D45" s="123"/>
      <c r="E45" s="125"/>
      <c r="F45" s="125"/>
      <c r="G45" s="75"/>
    </row>
    <row r="46" spans="1:13" s="2" customFormat="1" ht="12.6" customHeight="1" x14ac:dyDescent="0.25">
      <c r="A46"/>
      <c r="B46" s="41"/>
      <c r="C46" s="49"/>
      <c r="D46" s="47"/>
      <c r="E46" s="45"/>
      <c r="F46"/>
      <c r="G46"/>
    </row>
    <row r="47" spans="1:13" s="2" customFormat="1" ht="12.6" customHeight="1" x14ac:dyDescent="0.3">
      <c r="A47" s="87"/>
      <c r="B47" s="87"/>
      <c r="C47" s="87"/>
      <c r="D47" s="87"/>
      <c r="E47" s="74"/>
      <c r="F47" s="74"/>
      <c r="G47" s="75"/>
    </row>
    <row r="48" spans="1:13" ht="12.6" customHeight="1" x14ac:dyDescent="0.25">
      <c r="H48" s="2"/>
      <c r="I48" s="2"/>
      <c r="J48" s="2"/>
      <c r="K48" s="2"/>
      <c r="L48" s="2"/>
      <c r="M48" s="2"/>
    </row>
    <row r="49" spans="1:13" s="2" customFormat="1" ht="12.95" customHeight="1" x14ac:dyDescent="0.3">
      <c r="A49" s="87"/>
      <c r="B49" s="87"/>
      <c r="C49" s="87"/>
      <c r="D49" s="87"/>
      <c r="E49" s="74"/>
      <c r="F49" s="74"/>
      <c r="G49" s="75"/>
    </row>
    <row r="50" spans="1:13" s="2" customFormat="1" ht="12.6" customHeight="1" x14ac:dyDescent="0.25">
      <c r="A50"/>
      <c r="B50" s="41"/>
      <c r="C50" s="49"/>
      <c r="D50" s="47"/>
      <c r="E50" s="45"/>
      <c r="F50"/>
      <c r="G50"/>
      <c r="H50"/>
      <c r="I50"/>
      <c r="J50"/>
      <c r="K50"/>
      <c r="L50"/>
      <c r="M50"/>
    </row>
    <row r="51" spans="1:13" s="2" customFormat="1" ht="12.6" customHeight="1" x14ac:dyDescent="0.3">
      <c r="A51" s="87"/>
      <c r="B51" s="87"/>
      <c r="C51" s="87"/>
      <c r="D51" s="87"/>
      <c r="E51" s="74"/>
      <c r="F51" s="74"/>
      <c r="G51" s="75"/>
    </row>
    <row r="52" spans="1:13" ht="12.6" customHeight="1" x14ac:dyDescent="0.25">
      <c r="H52" s="2"/>
      <c r="I52" s="2"/>
      <c r="J52" s="2"/>
      <c r="K52" s="2"/>
      <c r="L52" s="2"/>
      <c r="M52" s="2"/>
    </row>
    <row r="53" spans="1:13" s="2" customFormat="1" ht="12.95" customHeight="1" x14ac:dyDescent="0.25">
      <c r="A53" s="185" t="s">
        <v>57</v>
      </c>
      <c r="B53" s="185"/>
      <c r="C53" s="185"/>
      <c r="D53" s="185"/>
      <c r="E53" s="185"/>
      <c r="F53" s="185"/>
      <c r="G53" s="185"/>
    </row>
    <row r="54" spans="1:13" s="2" customFormat="1" ht="12.95" customHeight="1" x14ac:dyDescent="0.25">
      <c r="A54" s="185"/>
      <c r="B54" s="185"/>
      <c r="C54" s="185"/>
      <c r="D54" s="185"/>
      <c r="E54" s="185"/>
      <c r="F54" s="185"/>
      <c r="G54" s="185"/>
      <c r="H54"/>
      <c r="I54"/>
      <c r="J54"/>
      <c r="K54"/>
      <c r="L54"/>
      <c r="M54"/>
    </row>
    <row r="55" spans="1:13" s="2" customFormat="1" ht="12.95" customHeight="1" x14ac:dyDescent="0.25">
      <c r="A55" s="185"/>
      <c r="B55" s="185"/>
      <c r="C55" s="185"/>
      <c r="D55" s="185"/>
      <c r="E55" s="185"/>
      <c r="F55" s="185"/>
      <c r="G55" s="185"/>
    </row>
    <row r="56" spans="1:13" s="2" customFormat="1" ht="12.95" customHeight="1" x14ac:dyDescent="0.25">
      <c r="A56" s="185"/>
      <c r="B56" s="185"/>
      <c r="C56" s="185"/>
      <c r="D56" s="185"/>
      <c r="E56" s="185"/>
      <c r="F56" s="185"/>
      <c r="G56" s="185"/>
    </row>
    <row r="57" spans="1:13" s="2" customFormat="1" ht="12.95" customHeight="1" x14ac:dyDescent="0.25">
      <c r="A57" s="185"/>
      <c r="B57" s="185"/>
      <c r="C57" s="185"/>
      <c r="D57" s="185"/>
      <c r="E57" s="185"/>
      <c r="F57" s="185"/>
      <c r="G57" s="185"/>
    </row>
    <row r="58" spans="1:13" s="2" customFormat="1" ht="12.95" customHeight="1" x14ac:dyDescent="0.25">
      <c r="A58" s="185"/>
      <c r="B58" s="185"/>
      <c r="C58" s="185"/>
      <c r="D58" s="185"/>
      <c r="E58" s="185"/>
      <c r="F58" s="185"/>
      <c r="G58" s="185"/>
    </row>
    <row r="59" spans="1:13" s="2" customFormat="1" ht="14.1" customHeight="1" x14ac:dyDescent="0.25">
      <c r="A59" s="185"/>
      <c r="B59" s="185"/>
      <c r="C59" s="185"/>
      <c r="D59" s="185"/>
      <c r="E59" s="185"/>
      <c r="F59" s="185"/>
      <c r="G59" s="185"/>
    </row>
    <row r="60" spans="1:13" s="2" customFormat="1" ht="12.95" customHeight="1" x14ac:dyDescent="0.25">
      <c r="A60" s="185"/>
      <c r="B60" s="185"/>
      <c r="C60" s="185"/>
      <c r="D60" s="185"/>
      <c r="E60" s="185"/>
      <c r="F60" s="185"/>
      <c r="G60" s="185"/>
    </row>
    <row r="61" spans="1:13" s="2" customFormat="1" ht="15" customHeight="1" x14ac:dyDescent="0.25">
      <c r="A61" s="185"/>
      <c r="B61" s="185"/>
      <c r="C61" s="185"/>
      <c r="D61" s="185"/>
      <c r="E61" s="185"/>
      <c r="F61" s="185"/>
      <c r="G61" s="185"/>
    </row>
    <row r="62" spans="1:13" s="2" customFormat="1" ht="14.1" customHeight="1" x14ac:dyDescent="0.25">
      <c r="A62" s="186" t="s">
        <v>141</v>
      </c>
      <c r="B62" s="186"/>
      <c r="C62" s="186"/>
      <c r="D62" s="186"/>
      <c r="E62" s="186"/>
      <c r="F62" s="186"/>
      <c r="G62" s="186"/>
    </row>
    <row r="63" spans="1:13" s="2" customFormat="1" ht="12.95" customHeight="1" x14ac:dyDescent="0.25">
      <c r="A63" s="186"/>
      <c r="B63" s="186"/>
      <c r="C63" s="186"/>
      <c r="D63" s="186"/>
      <c r="E63" s="186"/>
      <c r="F63" s="186"/>
      <c r="G63" s="186"/>
    </row>
    <row r="64" spans="1:13" s="2" customFormat="1" ht="12.95" customHeight="1" x14ac:dyDescent="0.25">
      <c r="A64" s="186"/>
      <c r="B64" s="186"/>
      <c r="C64" s="186"/>
      <c r="D64" s="186"/>
      <c r="E64" s="186"/>
      <c r="F64" s="186"/>
      <c r="G64" s="186"/>
    </row>
    <row r="65" spans="1:7" s="2" customFormat="1" ht="12.95" customHeight="1" x14ac:dyDescent="0.25">
      <c r="A65" s="53"/>
      <c r="B65" s="54" t="s">
        <v>54</v>
      </c>
      <c r="C65" s="92" t="s">
        <v>55</v>
      </c>
      <c r="D65" s="188" t="s">
        <v>2</v>
      </c>
      <c r="E65" s="188"/>
      <c r="F65" s="56" t="s">
        <v>56</v>
      </c>
      <c r="G65" s="57"/>
    </row>
    <row r="66" spans="1:7" s="2" customFormat="1" ht="14.1" customHeight="1" x14ac:dyDescent="0.3">
      <c r="A66" s="58"/>
      <c r="B66" s="59"/>
      <c r="C66" s="58"/>
      <c r="D66" s="59"/>
      <c r="E66" s="60"/>
      <c r="F66" s="58"/>
      <c r="G66" s="58"/>
    </row>
    <row r="67" spans="1:7" s="2" customFormat="1" ht="12.95" customHeight="1" x14ac:dyDescent="0.3">
      <c r="A67" s="58"/>
      <c r="B67" s="61"/>
      <c r="C67" s="62"/>
      <c r="D67" s="183"/>
      <c r="E67" s="183"/>
      <c r="F67" s="64"/>
      <c r="G67" s="65"/>
    </row>
    <row r="68" spans="1:7" s="2" customFormat="1" ht="15" customHeight="1" x14ac:dyDescent="0.3">
      <c r="A68" s="58"/>
      <c r="B68" s="61"/>
      <c r="C68" s="62"/>
      <c r="D68" s="183"/>
      <c r="E68" s="183"/>
      <c r="F68" s="64"/>
      <c r="G68" s="65"/>
    </row>
    <row r="69" spans="1:7" s="2" customFormat="1" ht="14.1" customHeight="1" x14ac:dyDescent="0.3">
      <c r="A69" s="58"/>
      <c r="B69" s="61"/>
      <c r="C69" s="62"/>
      <c r="D69" s="183"/>
      <c r="E69" s="183"/>
      <c r="F69" s="64"/>
    </row>
    <row r="70" spans="1:7" x14ac:dyDescent="0.25">
      <c r="A70" s="1"/>
      <c r="B70" s="102" t="s">
        <v>49</v>
      </c>
      <c r="C70" s="118">
        <v>26</v>
      </c>
      <c r="D70" s="180">
        <v>2.5</v>
      </c>
      <c r="E70" s="180"/>
      <c r="F70" s="82">
        <v>2500</v>
      </c>
    </row>
    <row r="71" spans="1:7" x14ac:dyDescent="0.25">
      <c r="A71" s="114"/>
      <c r="B71" s="102" t="s">
        <v>49</v>
      </c>
      <c r="C71" s="118">
        <v>29</v>
      </c>
      <c r="D71" s="180" t="s">
        <v>33</v>
      </c>
      <c r="E71" s="180"/>
      <c r="F71" s="82">
        <v>2500</v>
      </c>
    </row>
    <row r="72" spans="1:7" x14ac:dyDescent="0.25">
      <c r="A72" s="114"/>
      <c r="B72" s="102" t="s">
        <v>49</v>
      </c>
      <c r="C72" s="118">
        <v>37</v>
      </c>
      <c r="D72" s="180" t="s">
        <v>31</v>
      </c>
      <c r="E72" s="180"/>
      <c r="F72" s="82">
        <v>2500</v>
      </c>
    </row>
    <row r="73" spans="1:7" x14ac:dyDescent="0.25">
      <c r="A73" s="114"/>
      <c r="B73" s="102" t="s">
        <v>49</v>
      </c>
      <c r="C73" s="118">
        <v>47</v>
      </c>
      <c r="D73" s="180" t="s">
        <v>33</v>
      </c>
      <c r="E73" s="180"/>
      <c r="F73" s="82">
        <v>2500</v>
      </c>
    </row>
    <row r="74" spans="1:7" x14ac:dyDescent="0.25">
      <c r="A74" s="1"/>
      <c r="B74" s="102" t="s">
        <v>49</v>
      </c>
      <c r="C74" s="118">
        <v>48</v>
      </c>
      <c r="D74" s="180" t="s">
        <v>34</v>
      </c>
      <c r="E74" s="180"/>
      <c r="F74" s="82">
        <v>2500</v>
      </c>
    </row>
    <row r="75" spans="1:7" ht="18.600000000000001" customHeight="1" x14ac:dyDescent="0.25">
      <c r="A75" s="5"/>
      <c r="B75" s="102" t="s">
        <v>49</v>
      </c>
      <c r="C75" s="118">
        <v>53</v>
      </c>
      <c r="D75" s="180" t="s">
        <v>34</v>
      </c>
      <c r="E75" s="180"/>
      <c r="F75" s="82">
        <v>2500</v>
      </c>
    </row>
    <row r="76" spans="1:7" x14ac:dyDescent="0.25">
      <c r="A76" s="114"/>
      <c r="B76" s="102" t="s">
        <v>49</v>
      </c>
      <c r="C76" s="118">
        <v>55</v>
      </c>
      <c r="D76" s="180" t="s">
        <v>33</v>
      </c>
      <c r="E76" s="180"/>
      <c r="F76" s="82">
        <v>2500</v>
      </c>
    </row>
    <row r="77" spans="1:7" s="2" customFormat="1" ht="20.100000000000001" customHeight="1" x14ac:dyDescent="0.3">
      <c r="A77" s="58"/>
      <c r="B77" s="61"/>
      <c r="C77" s="62"/>
      <c r="D77" s="183"/>
      <c r="E77" s="183"/>
      <c r="F77" s="64"/>
    </row>
    <row r="78" spans="1:7" s="2" customFormat="1" ht="12.6" customHeight="1" x14ac:dyDescent="0.3">
      <c r="A78" s="81"/>
      <c r="B78" s="61"/>
      <c r="C78" s="183"/>
      <c r="D78" s="183"/>
      <c r="E78" s="62"/>
      <c r="F78" s="64"/>
      <c r="G78" s="58"/>
    </row>
    <row r="79" spans="1:7" s="2" customFormat="1" ht="12.6" customHeight="1" x14ac:dyDescent="0.3">
      <c r="A79" s="58"/>
      <c r="B79" s="61"/>
      <c r="C79" s="62"/>
      <c r="D79" s="183"/>
      <c r="E79" s="183"/>
      <c r="F79" s="64"/>
      <c r="G79" s="58"/>
    </row>
    <row r="80" spans="1:7" s="2" customFormat="1" ht="12.95" customHeight="1" x14ac:dyDescent="0.3">
      <c r="A80" s="58"/>
      <c r="B80" s="61"/>
      <c r="C80" s="62"/>
      <c r="D80" s="183"/>
      <c r="E80" s="183"/>
      <c r="F80" s="64"/>
      <c r="G80" s="58"/>
    </row>
    <row r="81" spans="1:13" ht="12.95" customHeight="1" x14ac:dyDescent="0.3">
      <c r="A81" s="58"/>
      <c r="B81" s="61"/>
      <c r="C81" s="62"/>
      <c r="D81" s="183"/>
      <c r="E81" s="183"/>
      <c r="F81" s="64"/>
      <c r="G81" s="58"/>
      <c r="H81" s="2"/>
      <c r="I81" s="2"/>
      <c r="J81" s="2"/>
      <c r="K81" s="2"/>
      <c r="L81" s="2"/>
      <c r="M81" s="2"/>
    </row>
    <row r="82" spans="1:13" ht="13.5" customHeight="1" x14ac:dyDescent="0.3">
      <c r="A82" s="58"/>
      <c r="B82" s="61"/>
      <c r="C82" s="62"/>
      <c r="D82" s="183"/>
      <c r="E82" s="183"/>
      <c r="F82" s="64"/>
      <c r="G82" s="58"/>
      <c r="H82" s="2"/>
      <c r="I82" s="2"/>
      <c r="J82" s="2"/>
      <c r="K82" s="2"/>
      <c r="L82" s="2"/>
      <c r="M82" s="2"/>
    </row>
    <row r="83" spans="1:13" s="2" customFormat="1" ht="12.6" customHeight="1" x14ac:dyDescent="0.3">
      <c r="A83" s="58"/>
      <c r="B83" s="66"/>
      <c r="C83" s="184"/>
      <c r="D83" s="184"/>
      <c r="E83" s="67"/>
      <c r="F83" s="68"/>
      <c r="G83" s="58"/>
      <c r="H83"/>
      <c r="I83"/>
      <c r="J83"/>
      <c r="K83"/>
      <c r="L83"/>
      <c r="M83"/>
    </row>
    <row r="84" spans="1:13" s="2" customFormat="1" ht="12.6" customHeight="1" x14ac:dyDescent="0.3">
      <c r="A84" s="58"/>
      <c r="B84" s="66"/>
      <c r="C84" s="184"/>
      <c r="D84" s="184"/>
      <c r="E84" s="69"/>
      <c r="F84" s="68"/>
      <c r="G84" s="58"/>
      <c r="H84"/>
      <c r="I84"/>
      <c r="J84"/>
      <c r="K84"/>
      <c r="L84"/>
      <c r="M84"/>
    </row>
    <row r="85" spans="1:13" ht="12.6" customHeight="1" x14ac:dyDescent="0.3">
      <c r="A85" s="58"/>
      <c r="B85" s="66"/>
      <c r="C85" s="184"/>
      <c r="D85" s="184"/>
      <c r="E85" s="69"/>
      <c r="F85" s="68"/>
      <c r="G85" s="58"/>
      <c r="H85" s="2"/>
      <c r="I85" s="2"/>
      <c r="J85" s="2"/>
      <c r="K85" s="2"/>
      <c r="L85" s="2"/>
      <c r="M85" s="2"/>
    </row>
    <row r="86" spans="1:13" s="2" customFormat="1" ht="12.6" customHeight="1" x14ac:dyDescent="0.3">
      <c r="A86" s="58"/>
      <c r="B86" s="59"/>
      <c r="C86" s="58"/>
      <c r="D86" s="59"/>
      <c r="E86" s="60"/>
      <c r="F86" s="58"/>
      <c r="G86" s="58"/>
    </row>
    <row r="87" spans="1:13" s="2" customFormat="1" ht="12.6" customHeight="1" thickBot="1" x14ac:dyDescent="0.35">
      <c r="A87" s="58"/>
      <c r="B87" s="59"/>
      <c r="C87" s="58"/>
      <c r="D87" s="59"/>
      <c r="E87" s="60"/>
      <c r="F87" s="70"/>
      <c r="G87" s="58"/>
      <c r="H87"/>
      <c r="I87"/>
      <c r="J87"/>
      <c r="K87"/>
      <c r="L87"/>
      <c r="M87"/>
    </row>
    <row r="88" spans="1:13" s="2" customFormat="1" ht="12.6" customHeight="1" thickTop="1" x14ac:dyDescent="0.25">
      <c r="A88" s="71"/>
      <c r="B88" s="72"/>
      <c r="C88" s="71"/>
      <c r="D88" s="72"/>
      <c r="E88" s="73"/>
      <c r="F88" s="71"/>
      <c r="G88" s="71"/>
    </row>
    <row r="89" spans="1:13" s="2" customFormat="1" ht="12.6" customHeight="1" x14ac:dyDescent="0.25">
      <c r="A89" s="181" t="s">
        <v>154</v>
      </c>
      <c r="B89" s="181"/>
      <c r="C89" s="181"/>
      <c r="D89" s="181"/>
      <c r="E89" s="73"/>
      <c r="F89" s="71"/>
      <c r="G89" s="71"/>
    </row>
    <row r="90" spans="1:13" s="2" customFormat="1" ht="12.6" customHeight="1" x14ac:dyDescent="0.25">
      <c r="A90" s="181"/>
      <c r="B90" s="181"/>
      <c r="C90" s="181"/>
      <c r="D90" s="181"/>
      <c r="E90" s="182" t="s">
        <v>8</v>
      </c>
      <c r="F90" s="187">
        <f>SUM(F66:F87)</f>
        <v>17500</v>
      </c>
      <c r="G90" s="75"/>
    </row>
    <row r="91" spans="1:13" ht="12.6" customHeight="1" x14ac:dyDescent="0.25">
      <c r="A91" s="181"/>
      <c r="B91" s="181"/>
      <c r="C91" s="181"/>
      <c r="D91" s="181"/>
      <c r="E91" s="182"/>
      <c r="F91" s="187"/>
      <c r="G91" s="75"/>
      <c r="H91" s="2"/>
      <c r="I91" s="2"/>
      <c r="J91" s="2"/>
      <c r="K91" s="2"/>
      <c r="L91" s="2"/>
      <c r="M91" s="2"/>
    </row>
    <row r="92" spans="1:13" s="2" customFormat="1" ht="12.6" customHeight="1" x14ac:dyDescent="0.3">
      <c r="A92" s="181"/>
      <c r="B92" s="181"/>
      <c r="C92" s="181"/>
      <c r="D92" s="181"/>
      <c r="E92" s="182"/>
      <c r="F92" s="182"/>
      <c r="G92" s="75"/>
    </row>
    <row r="93" spans="1:13" s="2" customFormat="1" ht="12.6" customHeight="1" x14ac:dyDescent="0.3">
      <c r="A93" s="87"/>
      <c r="B93" s="87"/>
      <c r="C93" s="87"/>
      <c r="D93" s="87"/>
      <c r="E93" s="74"/>
      <c r="F93" s="74"/>
      <c r="G93" s="75"/>
      <c r="H93"/>
      <c r="I93"/>
      <c r="J93"/>
      <c r="K93"/>
      <c r="L93"/>
      <c r="M93"/>
    </row>
    <row r="94" spans="1:13" ht="12.6" customHeight="1" x14ac:dyDescent="0.25">
      <c r="H94" s="2"/>
      <c r="I94" s="2"/>
      <c r="J94" s="2"/>
      <c r="K94" s="2"/>
      <c r="L94" s="2"/>
      <c r="M94" s="2"/>
    </row>
    <row r="95" spans="1:13" s="2" customFormat="1" ht="13.5" customHeight="1" x14ac:dyDescent="0.3">
      <c r="A95" s="87"/>
      <c r="B95" s="87"/>
      <c r="C95" s="87"/>
      <c r="D95" s="87"/>
      <c r="E95" s="74"/>
      <c r="F95" s="74"/>
      <c r="G95" s="75"/>
    </row>
    <row r="96" spans="1:13" s="2" customFormat="1" ht="12.95" customHeight="1" x14ac:dyDescent="0.25">
      <c r="A96"/>
      <c r="B96" s="41"/>
      <c r="C96" s="49"/>
      <c r="D96" s="47"/>
      <c r="E96" s="45"/>
      <c r="F96"/>
      <c r="G96"/>
      <c r="H96"/>
      <c r="I96"/>
      <c r="J96"/>
      <c r="K96"/>
      <c r="L96"/>
      <c r="M96"/>
    </row>
    <row r="97" spans="1:13" s="2" customFormat="1" ht="13.5" customHeight="1" x14ac:dyDescent="0.3">
      <c r="A97" s="123"/>
      <c r="B97" s="123"/>
      <c r="C97" s="123"/>
      <c r="D97" s="123"/>
      <c r="E97" s="125"/>
      <c r="F97" s="125"/>
      <c r="G97" s="75"/>
    </row>
    <row r="98" spans="1:13" s="2" customFormat="1" ht="12.95" customHeight="1" x14ac:dyDescent="0.25">
      <c r="A98"/>
      <c r="B98" s="41"/>
      <c r="C98" s="49"/>
      <c r="D98" s="47"/>
      <c r="E98" s="45"/>
      <c r="F98"/>
      <c r="G98"/>
      <c r="H98"/>
      <c r="I98"/>
      <c r="J98"/>
      <c r="K98"/>
      <c r="L98"/>
      <c r="M98"/>
    </row>
    <row r="99" spans="1:13" ht="12.95" customHeight="1" x14ac:dyDescent="0.3">
      <c r="A99" s="87"/>
      <c r="B99" s="87"/>
      <c r="C99" s="87"/>
      <c r="D99" s="87"/>
      <c r="E99" s="74"/>
      <c r="F99" s="74"/>
      <c r="G99" s="75"/>
      <c r="H99" s="2"/>
      <c r="I99" s="2"/>
      <c r="J99" s="2"/>
      <c r="K99" s="2"/>
      <c r="L99" s="2"/>
      <c r="M99" s="2"/>
    </row>
    <row r="100" spans="1:13" ht="12.95" customHeight="1" x14ac:dyDescent="0.25">
      <c r="H100" s="2"/>
      <c r="I100" s="2"/>
      <c r="J100" s="2"/>
      <c r="K100" s="2"/>
      <c r="L100" s="2"/>
      <c r="M100" s="2"/>
    </row>
    <row r="101" spans="1:13" s="2" customFormat="1" ht="12.95" customHeight="1" x14ac:dyDescent="0.3">
      <c r="A101" s="87"/>
      <c r="B101" s="87"/>
      <c r="C101" s="87"/>
      <c r="D101" s="87"/>
      <c r="E101" s="74"/>
      <c r="F101" s="74"/>
      <c r="G101" s="75"/>
      <c r="H101"/>
      <c r="I101"/>
      <c r="J101"/>
      <c r="K101"/>
      <c r="L101"/>
      <c r="M101"/>
    </row>
    <row r="102" spans="1:13" ht="13.5" customHeight="1" x14ac:dyDescent="0.25"/>
    <row r="103" spans="1:13" s="2" customFormat="1" ht="12.6" customHeight="1" x14ac:dyDescent="0.3">
      <c r="A103" s="87"/>
      <c r="B103" s="87"/>
      <c r="C103" s="87"/>
      <c r="D103" s="87"/>
      <c r="E103" s="74"/>
      <c r="F103" s="74"/>
      <c r="G103" s="75"/>
    </row>
    <row r="104" spans="1:13" s="2" customFormat="1" ht="12.6" customHeight="1" x14ac:dyDescent="0.3">
      <c r="A104" s="87"/>
      <c r="B104" s="87"/>
      <c r="C104" s="87"/>
      <c r="D104" s="87"/>
      <c r="E104" s="74"/>
      <c r="F104" s="74"/>
      <c r="G104" s="75"/>
    </row>
    <row r="105" spans="1:13" s="2" customFormat="1" ht="12.6" customHeight="1" x14ac:dyDescent="0.25">
      <c r="A105" s="185" t="s">
        <v>58</v>
      </c>
      <c r="B105" s="185"/>
      <c r="C105" s="185"/>
      <c r="D105" s="185"/>
      <c r="E105" s="185"/>
      <c r="F105" s="185"/>
      <c r="G105" s="185"/>
      <c r="H105"/>
      <c r="I105"/>
      <c r="J105"/>
      <c r="K105"/>
      <c r="L105"/>
      <c r="M105"/>
    </row>
    <row r="106" spans="1:13" s="2" customFormat="1" ht="12.6" customHeight="1" x14ac:dyDescent="0.25">
      <c r="A106" s="185"/>
      <c r="B106" s="185"/>
      <c r="C106" s="185"/>
      <c r="D106" s="185"/>
      <c r="E106" s="185"/>
      <c r="F106" s="185"/>
      <c r="G106" s="185"/>
    </row>
    <row r="107" spans="1:13" s="2" customFormat="1" ht="12.6" customHeight="1" x14ac:dyDescent="0.25">
      <c r="A107" s="185"/>
      <c r="B107" s="185"/>
      <c r="C107" s="185"/>
      <c r="D107" s="185"/>
      <c r="E107" s="185"/>
      <c r="F107" s="185"/>
      <c r="G107" s="185"/>
    </row>
    <row r="108" spans="1:13" s="2" customFormat="1" ht="12.6" customHeight="1" x14ac:dyDescent="0.25">
      <c r="A108" s="185"/>
      <c r="B108" s="185"/>
      <c r="C108" s="185"/>
      <c r="D108" s="185"/>
      <c r="E108" s="185"/>
      <c r="F108" s="185"/>
      <c r="G108" s="185"/>
    </row>
    <row r="109" spans="1:13" s="2" customFormat="1" ht="12.6" customHeight="1" x14ac:dyDescent="0.25">
      <c r="A109" s="185"/>
      <c r="B109" s="185"/>
      <c r="C109" s="185"/>
      <c r="D109" s="185"/>
      <c r="E109" s="185"/>
      <c r="F109" s="185"/>
      <c r="G109" s="185"/>
    </row>
    <row r="110" spans="1:13" s="2" customFormat="1" ht="12.95" customHeight="1" x14ac:dyDescent="0.25">
      <c r="A110" s="185"/>
      <c r="B110" s="185"/>
      <c r="C110" s="185"/>
      <c r="D110" s="185"/>
      <c r="E110" s="185"/>
      <c r="F110" s="185"/>
      <c r="G110" s="185"/>
    </row>
    <row r="111" spans="1:13" s="2" customFormat="1" ht="12.95" customHeight="1" x14ac:dyDescent="0.25">
      <c r="A111" s="185"/>
      <c r="B111" s="185"/>
      <c r="C111" s="185"/>
      <c r="D111" s="185"/>
      <c r="E111" s="185"/>
      <c r="F111" s="185"/>
      <c r="G111" s="185"/>
    </row>
    <row r="112" spans="1:13" ht="12.95" customHeight="1" x14ac:dyDescent="0.25">
      <c r="A112" s="185"/>
      <c r="B112" s="185"/>
      <c r="C112" s="185"/>
      <c r="D112" s="185"/>
      <c r="E112" s="185"/>
      <c r="F112" s="185"/>
      <c r="G112" s="185"/>
      <c r="H112" s="2"/>
      <c r="I112" s="2"/>
      <c r="J112" s="2"/>
      <c r="K112" s="2"/>
      <c r="L112" s="2"/>
      <c r="M112" s="2"/>
    </row>
    <row r="113" spans="1:13" ht="12.95" customHeight="1" x14ac:dyDescent="0.25">
      <c r="A113" s="185"/>
      <c r="B113" s="185"/>
      <c r="C113" s="185"/>
      <c r="D113" s="185"/>
      <c r="E113" s="185"/>
      <c r="F113" s="185"/>
      <c r="G113" s="185"/>
      <c r="H113" s="2"/>
      <c r="I113" s="2"/>
      <c r="J113" s="2"/>
      <c r="K113" s="2"/>
      <c r="L113" s="2"/>
      <c r="M113" s="2"/>
    </row>
    <row r="114" spans="1:13" s="2" customFormat="1" ht="12.95" customHeight="1" x14ac:dyDescent="0.25">
      <c r="A114" s="186" t="s">
        <v>141</v>
      </c>
      <c r="B114" s="186"/>
      <c r="C114" s="186"/>
      <c r="D114" s="186"/>
      <c r="E114" s="186"/>
      <c r="F114" s="186"/>
      <c r="G114" s="186"/>
      <c r="H114"/>
      <c r="I114"/>
      <c r="J114"/>
      <c r="K114"/>
      <c r="L114"/>
      <c r="M114"/>
    </row>
    <row r="115" spans="1:13" s="2" customFormat="1" ht="12.95" customHeight="1" x14ac:dyDescent="0.25">
      <c r="A115" s="186"/>
      <c r="B115" s="186"/>
      <c r="C115" s="186"/>
      <c r="D115" s="186"/>
      <c r="E115" s="186"/>
      <c r="F115" s="186"/>
      <c r="G115" s="186"/>
      <c r="H115"/>
      <c r="I115"/>
      <c r="J115"/>
      <c r="K115"/>
      <c r="L115"/>
      <c r="M115"/>
    </row>
    <row r="116" spans="1:13" s="2" customFormat="1" ht="12.95" customHeight="1" x14ac:dyDescent="0.25">
      <c r="A116" s="186"/>
      <c r="B116" s="186"/>
      <c r="C116" s="186"/>
      <c r="D116" s="186"/>
      <c r="E116" s="186"/>
      <c r="F116" s="186"/>
      <c r="G116" s="186"/>
    </row>
    <row r="117" spans="1:13" s="2" customFormat="1" ht="12.95" customHeight="1" x14ac:dyDescent="0.25">
      <c r="A117" s="53"/>
      <c r="B117" s="54" t="s">
        <v>54</v>
      </c>
      <c r="C117" s="92" t="s">
        <v>55</v>
      </c>
      <c r="D117" s="188" t="s">
        <v>2</v>
      </c>
      <c r="E117" s="188"/>
      <c r="F117" s="56" t="s">
        <v>56</v>
      </c>
      <c r="G117" s="57"/>
    </row>
    <row r="118" spans="1:13" s="2" customFormat="1" ht="12.95" customHeight="1" x14ac:dyDescent="0.3">
      <c r="A118" s="58"/>
      <c r="B118" s="59"/>
      <c r="C118" s="58"/>
      <c r="D118" s="59"/>
      <c r="E118" s="60"/>
      <c r="F118" s="58"/>
      <c r="G118" s="58"/>
    </row>
    <row r="119" spans="1:13" s="2" customFormat="1" ht="12.6" customHeight="1" x14ac:dyDescent="0.3">
      <c r="A119" s="58"/>
      <c r="B119" s="61"/>
      <c r="C119" s="62"/>
      <c r="D119" s="183"/>
      <c r="E119" s="183"/>
      <c r="F119" s="64"/>
      <c r="G119" s="65"/>
    </row>
    <row r="120" spans="1:13" ht="20.100000000000001" customHeight="1" x14ac:dyDescent="0.3">
      <c r="A120" s="58"/>
      <c r="B120" s="61"/>
      <c r="C120" s="62"/>
      <c r="D120" s="183"/>
      <c r="E120" s="183"/>
      <c r="F120" s="64"/>
      <c r="G120" s="65"/>
      <c r="H120" s="2"/>
      <c r="I120" s="2"/>
      <c r="J120" s="2"/>
      <c r="K120" s="2"/>
      <c r="L120" s="2"/>
      <c r="M120" s="2"/>
    </row>
    <row r="121" spans="1:13" ht="20.100000000000001" customHeight="1" x14ac:dyDescent="0.3">
      <c r="A121" s="81"/>
      <c r="B121" s="61"/>
      <c r="C121" s="62"/>
      <c r="D121" s="183"/>
      <c r="E121" s="183"/>
      <c r="F121" s="64"/>
      <c r="G121" s="58"/>
      <c r="H121" s="2"/>
      <c r="I121" s="2"/>
      <c r="J121" s="2"/>
      <c r="K121" s="2"/>
      <c r="L121" s="2"/>
      <c r="M121" s="2"/>
    </row>
    <row r="122" spans="1:13" x14ac:dyDescent="0.25">
      <c r="A122" s="114"/>
      <c r="B122" s="102" t="s">
        <v>26</v>
      </c>
      <c r="C122" s="118">
        <v>126</v>
      </c>
      <c r="D122" s="180">
        <v>2</v>
      </c>
      <c r="E122" s="180"/>
      <c r="F122" s="82">
        <v>2500</v>
      </c>
    </row>
    <row r="123" spans="1:13" x14ac:dyDescent="0.25">
      <c r="A123" s="114"/>
      <c r="B123" s="102" t="s">
        <v>26</v>
      </c>
      <c r="C123" s="118">
        <v>131</v>
      </c>
      <c r="D123" s="180">
        <v>2</v>
      </c>
      <c r="E123" s="180"/>
      <c r="F123" s="82">
        <v>2500</v>
      </c>
    </row>
    <row r="124" spans="1:13" x14ac:dyDescent="0.25">
      <c r="A124" s="114"/>
      <c r="B124" s="102" t="s">
        <v>26</v>
      </c>
      <c r="C124" s="118">
        <v>135</v>
      </c>
      <c r="D124" s="180">
        <v>2</v>
      </c>
      <c r="E124" s="180"/>
      <c r="F124" s="82">
        <v>2500</v>
      </c>
    </row>
    <row r="125" spans="1:13" x14ac:dyDescent="0.25">
      <c r="A125" s="114"/>
      <c r="B125" s="102" t="s">
        <v>26</v>
      </c>
      <c r="C125" s="118">
        <v>137</v>
      </c>
      <c r="D125" s="180">
        <v>2</v>
      </c>
      <c r="E125" s="180"/>
      <c r="F125" s="82">
        <v>2500</v>
      </c>
    </row>
    <row r="126" spans="1:13" x14ac:dyDescent="0.25">
      <c r="A126" s="114"/>
      <c r="B126" s="102" t="s">
        <v>52</v>
      </c>
      <c r="C126" s="118" t="s">
        <v>110</v>
      </c>
      <c r="D126" s="180" t="s">
        <v>43</v>
      </c>
      <c r="E126" s="180"/>
      <c r="F126" s="82">
        <v>2600</v>
      </c>
    </row>
    <row r="127" spans="1:13" x14ac:dyDescent="0.25">
      <c r="A127" s="114"/>
      <c r="B127" s="102" t="s">
        <v>52</v>
      </c>
      <c r="C127" s="118" t="s">
        <v>122</v>
      </c>
      <c r="D127" s="180" t="s">
        <v>43</v>
      </c>
      <c r="E127" s="180"/>
      <c r="F127" s="82">
        <v>2600</v>
      </c>
    </row>
    <row r="128" spans="1:13" x14ac:dyDescent="0.25">
      <c r="A128" s="114"/>
      <c r="B128" s="102" t="s">
        <v>139</v>
      </c>
      <c r="C128" s="118">
        <v>74</v>
      </c>
      <c r="D128" s="180" t="s">
        <v>73</v>
      </c>
      <c r="E128" s="180"/>
      <c r="F128" s="82">
        <v>2300</v>
      </c>
    </row>
    <row r="129" spans="1:13" x14ac:dyDescent="0.25">
      <c r="A129" s="114"/>
      <c r="B129" s="102" t="s">
        <v>139</v>
      </c>
      <c r="C129" s="118">
        <v>83</v>
      </c>
      <c r="D129" s="180" t="s">
        <v>73</v>
      </c>
      <c r="E129" s="180"/>
      <c r="F129" s="82">
        <v>2300</v>
      </c>
    </row>
    <row r="130" spans="1:13" ht="15" customHeight="1" x14ac:dyDescent="0.25">
      <c r="A130" s="114"/>
      <c r="B130" s="102" t="s">
        <v>139</v>
      </c>
      <c r="C130" s="118">
        <v>153</v>
      </c>
      <c r="D130" s="180" t="s">
        <v>73</v>
      </c>
      <c r="E130" s="180"/>
      <c r="F130" s="82">
        <v>2300</v>
      </c>
    </row>
    <row r="131" spans="1:13" x14ac:dyDescent="0.25">
      <c r="A131" s="114"/>
      <c r="B131" s="102" t="s">
        <v>139</v>
      </c>
      <c r="C131" s="118" t="s">
        <v>72</v>
      </c>
      <c r="D131" s="180" t="s">
        <v>73</v>
      </c>
      <c r="E131" s="180"/>
      <c r="F131" s="82">
        <v>2300</v>
      </c>
    </row>
    <row r="132" spans="1:13" ht="18.75" x14ac:dyDescent="0.3">
      <c r="A132" s="58"/>
      <c r="B132" s="66"/>
      <c r="C132" s="184"/>
      <c r="D132" s="184"/>
      <c r="E132" s="69"/>
      <c r="F132" s="68"/>
      <c r="G132" s="58"/>
    </row>
    <row r="133" spans="1:13" ht="18.75" x14ac:dyDescent="0.3">
      <c r="A133" s="58"/>
      <c r="B133" s="66"/>
      <c r="C133" s="184"/>
      <c r="D133" s="184"/>
      <c r="E133" s="69"/>
      <c r="F133" s="68"/>
      <c r="G133" s="58"/>
    </row>
    <row r="134" spans="1:13" s="2" customFormat="1" ht="15" customHeight="1" x14ac:dyDescent="0.3">
      <c r="A134" s="58"/>
      <c r="B134" s="59"/>
      <c r="C134" s="58"/>
      <c r="D134" s="59"/>
      <c r="E134" s="60"/>
      <c r="F134" s="58"/>
      <c r="G134" s="58"/>
      <c r="H134"/>
      <c r="I134"/>
      <c r="J134"/>
      <c r="K134"/>
      <c r="L134"/>
      <c r="M134"/>
    </row>
    <row r="135" spans="1:13" s="2" customFormat="1" ht="15" customHeight="1" thickBot="1" x14ac:dyDescent="0.35">
      <c r="A135" s="58"/>
      <c r="B135" s="59"/>
      <c r="C135" s="58"/>
      <c r="D135" s="59"/>
      <c r="E135" s="60"/>
      <c r="F135" s="70"/>
      <c r="G135" s="58"/>
      <c r="H135"/>
      <c r="I135"/>
      <c r="J135"/>
      <c r="K135"/>
      <c r="L135"/>
      <c r="M135"/>
    </row>
    <row r="136" spans="1:13" s="3" customFormat="1" ht="15" customHeight="1" thickTop="1" x14ac:dyDescent="0.3">
      <c r="A136" s="71"/>
      <c r="B136" s="72"/>
      <c r="C136" s="71"/>
      <c r="D136" s="72"/>
      <c r="E136" s="73"/>
      <c r="F136" s="71"/>
      <c r="G136" s="71"/>
      <c r="H136" s="2"/>
      <c r="I136" s="2"/>
      <c r="J136" s="2"/>
      <c r="K136" s="2"/>
      <c r="L136" s="2"/>
      <c r="M136" s="2"/>
    </row>
    <row r="137" spans="1:13" s="2" customFormat="1" ht="15" customHeight="1" x14ac:dyDescent="0.25">
      <c r="A137" s="71"/>
      <c r="B137" s="72"/>
      <c r="C137" s="71"/>
      <c r="D137" s="72"/>
      <c r="E137" s="73"/>
      <c r="F137" s="71"/>
      <c r="G137" s="71"/>
    </row>
    <row r="138" spans="1:13" s="2" customFormat="1" ht="15" customHeight="1" x14ac:dyDescent="0.3">
      <c r="A138" s="181" t="s">
        <v>154</v>
      </c>
      <c r="B138" s="181"/>
      <c r="C138" s="181"/>
      <c r="D138" s="181"/>
      <c r="E138" s="74" t="s">
        <v>61</v>
      </c>
      <c r="F138" s="88">
        <f>SUM(F118:F135)</f>
        <v>24400</v>
      </c>
      <c r="G138" s="75"/>
      <c r="H138" s="3"/>
      <c r="I138" s="3"/>
      <c r="J138" s="3"/>
      <c r="K138" s="3"/>
      <c r="L138" s="3"/>
      <c r="M138" s="3"/>
    </row>
    <row r="139" spans="1:13" s="2" customFormat="1" ht="15" customHeight="1" x14ac:dyDescent="0.25">
      <c r="A139" s="181"/>
      <c r="B139" s="181"/>
      <c r="C139" s="181"/>
      <c r="D139" s="181"/>
      <c r="E139" s="75"/>
      <c r="F139" s="75"/>
      <c r="G139" s="75"/>
    </row>
    <row r="140" spans="1:13" ht="18.75" x14ac:dyDescent="0.3">
      <c r="A140" s="181"/>
      <c r="B140" s="181"/>
      <c r="C140" s="181"/>
      <c r="D140" s="181"/>
      <c r="E140" s="182"/>
      <c r="F140" s="182"/>
      <c r="G140" s="75"/>
      <c r="H140" s="2"/>
      <c r="I140" s="2"/>
      <c r="J140" s="2"/>
      <c r="K140" s="2"/>
      <c r="L140" s="2"/>
      <c r="M140" s="2"/>
    </row>
    <row r="141" spans="1:13" ht="18.75" x14ac:dyDescent="0.3">
      <c r="A141" s="87"/>
      <c r="B141" s="87"/>
      <c r="C141" s="87"/>
      <c r="D141" s="87"/>
      <c r="E141" s="74"/>
      <c r="F141" s="74"/>
      <c r="G141" s="75"/>
      <c r="H141" s="2"/>
      <c r="I141" s="2"/>
      <c r="J141" s="2"/>
      <c r="K141" s="2"/>
      <c r="L141" s="2"/>
      <c r="M141" s="2"/>
    </row>
    <row r="144" spans="1:13" s="2" customFormat="1" ht="12.6" customHeight="1" x14ac:dyDescent="0.3">
      <c r="A144" s="87"/>
      <c r="B144" s="87"/>
      <c r="C144" s="87"/>
      <c r="D144" s="87"/>
      <c r="E144" s="74"/>
      <c r="F144" s="74"/>
      <c r="G144" s="75"/>
      <c r="H144"/>
      <c r="I144"/>
      <c r="J144"/>
      <c r="K144"/>
      <c r="L144"/>
      <c r="M144"/>
    </row>
    <row r="146" spans="1:13" s="2" customFormat="1" ht="12.6" customHeight="1" x14ac:dyDescent="0.3">
      <c r="A146" s="115"/>
      <c r="B146" s="115"/>
      <c r="C146" s="115"/>
      <c r="D146" s="115"/>
      <c r="E146" s="116"/>
      <c r="F146" s="116"/>
      <c r="G146" s="75"/>
      <c r="H146"/>
      <c r="I146"/>
      <c r="J146"/>
      <c r="K146"/>
      <c r="L146"/>
      <c r="M146"/>
    </row>
    <row r="147" spans="1:13" s="2" customFormat="1" ht="12.6" customHeight="1" x14ac:dyDescent="0.25">
      <c r="A147"/>
      <c r="B147" s="41"/>
      <c r="C147" s="49"/>
      <c r="D147" s="47"/>
      <c r="E147" s="45"/>
      <c r="F147"/>
      <c r="G147"/>
      <c r="H147"/>
      <c r="I147"/>
      <c r="J147"/>
      <c r="K147"/>
      <c r="L147"/>
      <c r="M147"/>
    </row>
    <row r="148" spans="1:13" s="2" customFormat="1" ht="12.6" customHeight="1" x14ac:dyDescent="0.3">
      <c r="A148" s="87"/>
      <c r="B148" s="87"/>
      <c r="C148" s="87"/>
      <c r="D148" s="87"/>
      <c r="E148" s="74"/>
      <c r="F148" s="74"/>
      <c r="G148" s="75"/>
    </row>
    <row r="149" spans="1:13" ht="12.6" customHeight="1" x14ac:dyDescent="0.25">
      <c r="H149" s="2"/>
      <c r="I149" s="2"/>
      <c r="J149" s="2"/>
      <c r="K149" s="2"/>
      <c r="L149" s="2"/>
      <c r="M149" s="2"/>
    </row>
    <row r="150" spans="1:13" ht="18.75" x14ac:dyDescent="0.3">
      <c r="A150" s="87"/>
      <c r="B150" s="87"/>
      <c r="C150" s="87"/>
      <c r="D150" s="87"/>
      <c r="E150" s="74"/>
      <c r="F150" s="74"/>
      <c r="G150" s="75"/>
      <c r="H150" s="2"/>
      <c r="I150" s="2"/>
      <c r="J150" s="2"/>
      <c r="K150" s="2"/>
      <c r="L150" s="2"/>
      <c r="M150" s="2"/>
    </row>
    <row r="151" spans="1:13" ht="18.75" x14ac:dyDescent="0.3">
      <c r="A151" s="87"/>
      <c r="B151" s="87"/>
      <c r="C151" s="87"/>
      <c r="D151" s="87"/>
      <c r="E151" s="74"/>
      <c r="F151" s="74"/>
      <c r="G151" s="75"/>
    </row>
    <row r="152" spans="1:13" x14ac:dyDescent="0.25">
      <c r="A152" s="185" t="s">
        <v>145</v>
      </c>
      <c r="B152" s="185"/>
      <c r="C152" s="185"/>
      <c r="D152" s="185"/>
      <c r="E152" s="185"/>
      <c r="F152" s="185"/>
      <c r="G152" s="185"/>
    </row>
    <row r="153" spans="1:13" x14ac:dyDescent="0.25">
      <c r="A153" s="185"/>
      <c r="B153" s="185"/>
      <c r="C153" s="185"/>
      <c r="D153" s="185"/>
      <c r="E153" s="185"/>
      <c r="F153" s="185"/>
      <c r="G153" s="185"/>
    </row>
    <row r="154" spans="1:13" x14ac:dyDescent="0.25">
      <c r="A154" s="185"/>
      <c r="B154" s="185"/>
      <c r="C154" s="185"/>
      <c r="D154" s="185"/>
      <c r="E154" s="185"/>
      <c r="F154" s="185"/>
      <c r="G154" s="185"/>
    </row>
    <row r="155" spans="1:13" x14ac:dyDescent="0.25">
      <c r="A155" s="185"/>
      <c r="B155" s="185"/>
      <c r="C155" s="185"/>
      <c r="D155" s="185"/>
      <c r="E155" s="185"/>
      <c r="F155" s="185"/>
      <c r="G155" s="185"/>
    </row>
    <row r="156" spans="1:13" x14ac:dyDescent="0.25">
      <c r="A156" s="185"/>
      <c r="B156" s="185"/>
      <c r="C156" s="185"/>
      <c r="D156" s="185"/>
      <c r="E156" s="185"/>
      <c r="F156" s="185"/>
      <c r="G156" s="185"/>
    </row>
    <row r="157" spans="1:13" x14ac:dyDescent="0.25">
      <c r="A157" s="185"/>
      <c r="B157" s="185"/>
      <c r="C157" s="185"/>
      <c r="D157" s="185"/>
      <c r="E157" s="185"/>
      <c r="F157" s="185"/>
      <c r="G157" s="185"/>
    </row>
    <row r="158" spans="1:13" x14ac:dyDescent="0.25">
      <c r="A158" s="185"/>
      <c r="B158" s="185"/>
      <c r="C158" s="185"/>
      <c r="D158" s="185"/>
      <c r="E158" s="185"/>
      <c r="F158" s="185"/>
      <c r="G158" s="185"/>
    </row>
    <row r="159" spans="1:13" x14ac:dyDescent="0.25">
      <c r="A159" s="185"/>
      <c r="B159" s="185"/>
      <c r="C159" s="185"/>
      <c r="D159" s="185"/>
      <c r="E159" s="185"/>
      <c r="F159" s="185"/>
      <c r="G159" s="185"/>
    </row>
    <row r="160" spans="1:13" x14ac:dyDescent="0.25">
      <c r="A160" s="185"/>
      <c r="B160" s="185"/>
      <c r="C160" s="185"/>
      <c r="D160" s="185"/>
      <c r="E160" s="185"/>
      <c r="F160" s="185"/>
      <c r="G160" s="185"/>
    </row>
    <row r="161" spans="1:7" x14ac:dyDescent="0.25">
      <c r="A161" s="186" t="s">
        <v>141</v>
      </c>
      <c r="B161" s="186"/>
      <c r="C161" s="186"/>
      <c r="D161" s="186"/>
      <c r="E161" s="186"/>
      <c r="F161" s="186"/>
      <c r="G161" s="186"/>
    </row>
    <row r="162" spans="1:7" x14ac:dyDescent="0.25">
      <c r="A162" s="186"/>
      <c r="B162" s="186"/>
      <c r="C162" s="186"/>
      <c r="D162" s="186"/>
      <c r="E162" s="186"/>
      <c r="F162" s="186"/>
      <c r="G162" s="186"/>
    </row>
    <row r="163" spans="1:7" x14ac:dyDescent="0.25">
      <c r="A163" s="186"/>
      <c r="B163" s="186"/>
      <c r="C163" s="186"/>
      <c r="D163" s="186"/>
      <c r="E163" s="186"/>
      <c r="F163" s="186"/>
      <c r="G163" s="186"/>
    </row>
    <row r="164" spans="1:7" ht="26.25" x14ac:dyDescent="0.25">
      <c r="A164" s="53"/>
      <c r="B164" s="54" t="s">
        <v>54</v>
      </c>
      <c r="C164" s="92" t="s">
        <v>55</v>
      </c>
      <c r="D164" s="188" t="s">
        <v>2</v>
      </c>
      <c r="E164" s="188"/>
      <c r="F164" s="56" t="s">
        <v>56</v>
      </c>
      <c r="G164" s="57"/>
    </row>
    <row r="165" spans="1:7" ht="18.75" x14ac:dyDescent="0.3">
      <c r="A165" s="58"/>
      <c r="B165" s="59"/>
      <c r="C165" s="58"/>
      <c r="D165" s="59"/>
      <c r="E165" s="60"/>
      <c r="F165" s="58"/>
      <c r="G165" s="58"/>
    </row>
    <row r="166" spans="1:7" x14ac:dyDescent="0.25">
      <c r="A166" s="114"/>
      <c r="B166" s="102" t="s">
        <v>21</v>
      </c>
      <c r="C166" s="118">
        <v>3147</v>
      </c>
      <c r="D166" s="180">
        <v>4</v>
      </c>
      <c r="E166" s="180"/>
      <c r="F166" s="82">
        <v>3050</v>
      </c>
    </row>
    <row r="167" spans="1:7" x14ac:dyDescent="0.25">
      <c r="A167" s="114"/>
      <c r="B167" s="102" t="s">
        <v>21</v>
      </c>
      <c r="C167" s="118">
        <v>3208</v>
      </c>
      <c r="D167" s="180">
        <v>4</v>
      </c>
      <c r="E167" s="180"/>
      <c r="F167" s="82">
        <v>3050</v>
      </c>
    </row>
    <row r="168" spans="1:7" x14ac:dyDescent="0.25">
      <c r="A168" s="114"/>
      <c r="B168" s="102" t="s">
        <v>21</v>
      </c>
      <c r="C168" s="118">
        <v>3286</v>
      </c>
      <c r="D168" s="180">
        <v>4</v>
      </c>
      <c r="E168" s="180"/>
      <c r="F168" s="82">
        <v>3050</v>
      </c>
    </row>
    <row r="169" spans="1:7" x14ac:dyDescent="0.25">
      <c r="A169" s="114"/>
      <c r="B169" s="102" t="s">
        <v>29</v>
      </c>
      <c r="C169" s="118" t="s">
        <v>105</v>
      </c>
      <c r="D169" s="180" t="s">
        <v>43</v>
      </c>
      <c r="E169" s="180"/>
      <c r="F169" s="82">
        <v>2850</v>
      </c>
    </row>
    <row r="170" spans="1:7" x14ac:dyDescent="0.25">
      <c r="A170" s="114"/>
      <c r="B170" s="102" t="s">
        <v>29</v>
      </c>
      <c r="C170" s="118" t="s">
        <v>109</v>
      </c>
      <c r="D170" s="180" t="s">
        <v>43</v>
      </c>
      <c r="E170" s="180"/>
      <c r="F170" s="82">
        <v>2850</v>
      </c>
    </row>
    <row r="171" spans="1:7" x14ac:dyDescent="0.25">
      <c r="A171" s="114"/>
      <c r="B171" s="102" t="s">
        <v>29</v>
      </c>
      <c r="C171" s="118" t="s">
        <v>111</v>
      </c>
      <c r="D171" s="180" t="s">
        <v>43</v>
      </c>
      <c r="E171" s="180"/>
      <c r="F171" s="82">
        <v>2850</v>
      </c>
    </row>
    <row r="172" spans="1:7" x14ac:dyDescent="0.25">
      <c r="A172" s="1"/>
      <c r="B172" s="102" t="s">
        <v>29</v>
      </c>
      <c r="C172" s="118" t="s">
        <v>112</v>
      </c>
      <c r="D172" s="180" t="s">
        <v>43</v>
      </c>
      <c r="E172" s="180"/>
      <c r="F172" s="82">
        <v>2850</v>
      </c>
    </row>
    <row r="173" spans="1:7" ht="15" customHeight="1" x14ac:dyDescent="0.25">
      <c r="A173" s="114"/>
      <c r="B173" s="102" t="s">
        <v>29</v>
      </c>
      <c r="C173" s="118" t="s">
        <v>113</v>
      </c>
      <c r="D173" s="180" t="s">
        <v>133</v>
      </c>
      <c r="E173" s="180"/>
      <c r="F173" s="82">
        <v>2850</v>
      </c>
    </row>
    <row r="174" spans="1:7" ht="18.75" x14ac:dyDescent="0.25">
      <c r="A174" s="5"/>
      <c r="B174" s="102" t="s">
        <v>29</v>
      </c>
      <c r="C174" s="118" t="s">
        <v>123</v>
      </c>
      <c r="D174" s="180" t="s">
        <v>43</v>
      </c>
      <c r="E174" s="180"/>
      <c r="F174" s="82">
        <v>2850</v>
      </c>
    </row>
    <row r="175" spans="1:7" ht="18.75" x14ac:dyDescent="0.25">
      <c r="A175" s="5"/>
      <c r="B175" s="102" t="s">
        <v>53</v>
      </c>
      <c r="C175" s="118">
        <v>36</v>
      </c>
      <c r="D175" s="180" t="s">
        <v>34</v>
      </c>
      <c r="E175" s="180"/>
      <c r="F175" s="82">
        <v>2250</v>
      </c>
    </row>
    <row r="176" spans="1:7" ht="18.75" x14ac:dyDescent="0.25">
      <c r="A176" s="5"/>
      <c r="B176" s="102" t="s">
        <v>53</v>
      </c>
      <c r="C176" s="118">
        <v>41</v>
      </c>
      <c r="D176" s="180" t="s">
        <v>33</v>
      </c>
      <c r="E176" s="180"/>
      <c r="F176" s="82">
        <v>2250</v>
      </c>
    </row>
    <row r="177" spans="1:13" x14ac:dyDescent="0.25">
      <c r="A177" s="114"/>
      <c r="B177" s="102" t="s">
        <v>53</v>
      </c>
      <c r="C177" s="118">
        <v>50</v>
      </c>
      <c r="D177" s="180" t="s">
        <v>35</v>
      </c>
      <c r="E177" s="180"/>
      <c r="F177" s="82">
        <v>2250</v>
      </c>
    </row>
    <row r="178" spans="1:13" ht="15" customHeight="1" x14ac:dyDescent="0.25">
      <c r="A178" s="114"/>
      <c r="B178" s="102" t="s">
        <v>53</v>
      </c>
      <c r="C178" s="118">
        <v>52</v>
      </c>
      <c r="D178" s="180" t="s">
        <v>33</v>
      </c>
      <c r="E178" s="180"/>
      <c r="F178" s="82">
        <v>2250</v>
      </c>
    </row>
    <row r="179" spans="1:13" ht="18.75" x14ac:dyDescent="0.3">
      <c r="A179" s="58"/>
      <c r="B179" s="61"/>
      <c r="C179" s="62"/>
      <c r="D179" s="183"/>
      <c r="E179" s="183"/>
      <c r="F179" s="64"/>
      <c r="G179" s="65"/>
    </row>
    <row r="180" spans="1:13" ht="18.75" x14ac:dyDescent="0.3">
      <c r="A180" s="58"/>
      <c r="B180" s="59"/>
      <c r="C180" s="58"/>
      <c r="D180" s="59"/>
      <c r="E180" s="60"/>
      <c r="F180" s="58"/>
      <c r="G180" s="58"/>
    </row>
    <row r="181" spans="1:13" ht="19.5" thickBot="1" x14ac:dyDescent="0.35">
      <c r="A181" s="58"/>
      <c r="B181" s="59"/>
      <c r="C181" s="58"/>
      <c r="D181" s="59"/>
      <c r="E181" s="60"/>
      <c r="F181" s="70"/>
      <c r="G181" s="58"/>
    </row>
    <row r="182" spans="1:13" ht="15.75" thickTop="1" x14ac:dyDescent="0.25">
      <c r="A182" s="71"/>
      <c r="B182" s="72"/>
      <c r="C182" s="71"/>
      <c r="D182" s="72"/>
      <c r="E182" s="73"/>
      <c r="F182" s="71"/>
      <c r="G182" s="71"/>
    </row>
    <row r="183" spans="1:13" x14ac:dyDescent="0.25">
      <c r="A183" s="71"/>
      <c r="B183" s="72"/>
      <c r="C183" s="71"/>
      <c r="D183" s="72"/>
      <c r="E183" s="73"/>
      <c r="F183" s="71"/>
      <c r="G183" s="71"/>
    </row>
    <row r="184" spans="1:13" ht="18" customHeight="1" x14ac:dyDescent="0.3">
      <c r="A184" s="181" t="s">
        <v>154</v>
      </c>
      <c r="B184" s="181"/>
      <c r="C184" s="181"/>
      <c r="D184" s="181"/>
      <c r="E184" s="74" t="s">
        <v>60</v>
      </c>
      <c r="F184" s="88">
        <f>SUM(F165:F181)</f>
        <v>35250</v>
      </c>
      <c r="G184" s="75"/>
    </row>
    <row r="185" spans="1:13" ht="14.45" customHeight="1" x14ac:dyDescent="0.25">
      <c r="A185" s="181"/>
      <c r="B185" s="181"/>
      <c r="C185" s="181"/>
      <c r="D185" s="181"/>
      <c r="E185" s="75"/>
      <c r="F185" s="75"/>
      <c r="G185" s="75"/>
    </row>
    <row r="186" spans="1:13" ht="18.75" x14ac:dyDescent="0.3">
      <c r="A186" s="181"/>
      <c r="B186" s="181"/>
      <c r="C186" s="181"/>
      <c r="D186" s="181"/>
      <c r="E186" s="182"/>
      <c r="F186" s="182"/>
      <c r="G186" s="75"/>
    </row>
    <row r="187" spans="1:13" s="2" customFormat="1" ht="12.6" customHeight="1" x14ac:dyDescent="0.3">
      <c r="A187" s="87"/>
      <c r="B187" s="87"/>
      <c r="C187" s="87"/>
      <c r="D187" s="87"/>
      <c r="E187" s="74"/>
      <c r="F187" s="74"/>
      <c r="G187" s="75"/>
      <c r="H187"/>
      <c r="I187"/>
      <c r="J187"/>
      <c r="K187"/>
      <c r="L187"/>
      <c r="M187"/>
    </row>
    <row r="189" spans="1:13" s="2" customFormat="1" ht="12.6" customHeight="1" x14ac:dyDescent="0.3">
      <c r="A189" s="115"/>
      <c r="B189" s="115"/>
      <c r="C189" s="115"/>
      <c r="D189" s="115"/>
      <c r="E189" s="116"/>
      <c r="F189" s="116"/>
      <c r="G189" s="75"/>
      <c r="H189"/>
      <c r="I189"/>
      <c r="J189"/>
      <c r="K189"/>
      <c r="L189"/>
      <c r="M189"/>
    </row>
    <row r="192" spans="1:13" s="2" customFormat="1" ht="12.6" customHeight="1" x14ac:dyDescent="0.3">
      <c r="A192" s="115"/>
      <c r="B192" s="115"/>
      <c r="C192" s="115"/>
      <c r="D192" s="115"/>
      <c r="E192" s="116"/>
      <c r="F192" s="116"/>
      <c r="G192" s="75"/>
      <c r="H192"/>
      <c r="I192"/>
      <c r="J192"/>
      <c r="K192"/>
      <c r="L192"/>
      <c r="M192"/>
    </row>
    <row r="193" spans="1:13" s="2" customFormat="1" ht="12.6" customHeight="1" x14ac:dyDescent="0.25">
      <c r="A193"/>
      <c r="B193" s="41"/>
      <c r="C193" s="49"/>
      <c r="D193" s="47"/>
      <c r="E193" s="45"/>
      <c r="F193"/>
      <c r="G193"/>
      <c r="H193"/>
      <c r="I193"/>
      <c r="J193"/>
      <c r="K193"/>
      <c r="L193"/>
      <c r="M193"/>
    </row>
    <row r="194" spans="1:13" s="2" customFormat="1" ht="12.6" customHeight="1" x14ac:dyDescent="0.3">
      <c r="A194" s="115"/>
      <c r="B194" s="115"/>
      <c r="C194" s="115"/>
      <c r="D194" s="115"/>
      <c r="E194" s="116"/>
      <c r="F194" s="116"/>
      <c r="G194" s="75"/>
    </row>
    <row r="195" spans="1:13" ht="12.6" customHeight="1" x14ac:dyDescent="0.25">
      <c r="H195" s="2"/>
      <c r="I195" s="2"/>
      <c r="J195" s="2"/>
      <c r="K195" s="2"/>
      <c r="L195" s="2"/>
      <c r="M195" s="2"/>
    </row>
    <row r="196" spans="1:13" s="2" customFormat="1" ht="12.6" customHeight="1" x14ac:dyDescent="0.25">
      <c r="A196"/>
      <c r="B196" s="41"/>
      <c r="C196" s="49"/>
      <c r="D196" s="47"/>
      <c r="E196" s="45"/>
      <c r="F196"/>
      <c r="G196"/>
      <c r="H196"/>
      <c r="I196"/>
      <c r="J196"/>
      <c r="K196"/>
      <c r="L196"/>
      <c r="M196"/>
    </row>
    <row r="197" spans="1:13" s="2" customFormat="1" ht="12.6" customHeight="1" x14ac:dyDescent="0.25">
      <c r="A197" s="185" t="s">
        <v>146</v>
      </c>
      <c r="B197" s="185"/>
      <c r="C197" s="185"/>
      <c r="D197" s="185"/>
      <c r="E197" s="185"/>
      <c r="F197" s="185"/>
      <c r="G197" s="185"/>
    </row>
    <row r="198" spans="1:13" ht="14.45" customHeight="1" x14ac:dyDescent="0.25">
      <c r="A198" s="185"/>
      <c r="B198" s="185"/>
      <c r="C198" s="185"/>
      <c r="D198" s="185"/>
      <c r="E198" s="185"/>
      <c r="F198" s="185"/>
      <c r="G198" s="185"/>
      <c r="H198" s="2"/>
      <c r="I198" s="2"/>
      <c r="J198" s="2"/>
      <c r="K198" s="2"/>
      <c r="L198" s="2"/>
      <c r="M198" s="2"/>
    </row>
    <row r="199" spans="1:13" ht="14.45" customHeight="1" x14ac:dyDescent="0.25">
      <c r="A199" s="185"/>
      <c r="B199" s="185"/>
      <c r="C199" s="185"/>
      <c r="D199" s="185"/>
      <c r="E199" s="185"/>
      <c r="F199" s="185"/>
      <c r="G199" s="185"/>
      <c r="H199" s="2"/>
      <c r="I199" s="2"/>
      <c r="J199" s="2"/>
      <c r="K199" s="2"/>
      <c r="L199" s="2"/>
      <c r="M199" s="2"/>
    </row>
    <row r="200" spans="1:13" ht="14.45" customHeight="1" x14ac:dyDescent="0.25">
      <c r="A200" s="185"/>
      <c r="B200" s="185"/>
      <c r="C200" s="185"/>
      <c r="D200" s="185"/>
      <c r="E200" s="185"/>
      <c r="F200" s="185"/>
      <c r="G200" s="185"/>
    </row>
    <row r="201" spans="1:13" ht="14.45" customHeight="1" x14ac:dyDescent="0.25">
      <c r="A201" s="185"/>
      <c r="B201" s="185"/>
      <c r="C201" s="185"/>
      <c r="D201" s="185"/>
      <c r="E201" s="185"/>
      <c r="F201" s="185"/>
      <c r="G201" s="185"/>
    </row>
    <row r="202" spans="1:13" ht="14.45" customHeight="1" x14ac:dyDescent="0.25">
      <c r="A202" s="185"/>
      <c r="B202" s="185"/>
      <c r="C202" s="185"/>
      <c r="D202" s="185"/>
      <c r="E202" s="185"/>
      <c r="F202" s="185"/>
      <c r="G202" s="185"/>
    </row>
    <row r="203" spans="1:13" ht="14.45" customHeight="1" x14ac:dyDescent="0.25">
      <c r="A203" s="185"/>
      <c r="B203" s="185"/>
      <c r="C203" s="185"/>
      <c r="D203" s="185"/>
      <c r="E203" s="185"/>
      <c r="F203" s="185"/>
      <c r="G203" s="185"/>
    </row>
    <row r="204" spans="1:13" ht="14.45" customHeight="1" x14ac:dyDescent="0.25">
      <c r="A204" s="185"/>
      <c r="B204" s="185"/>
      <c r="C204" s="185"/>
      <c r="D204" s="185"/>
      <c r="E204" s="185"/>
      <c r="F204" s="185"/>
      <c r="G204" s="185"/>
    </row>
    <row r="205" spans="1:13" ht="14.45" customHeight="1" x14ac:dyDescent="0.25">
      <c r="A205" s="185"/>
      <c r="B205" s="185"/>
      <c r="C205" s="185"/>
      <c r="D205" s="185"/>
      <c r="E205" s="185"/>
      <c r="F205" s="185"/>
      <c r="G205" s="185"/>
    </row>
    <row r="206" spans="1:13" ht="14.45" customHeight="1" x14ac:dyDescent="0.25">
      <c r="A206" s="186" t="s">
        <v>141</v>
      </c>
      <c r="B206" s="186"/>
      <c r="C206" s="186"/>
      <c r="D206" s="186"/>
      <c r="E206" s="186"/>
      <c r="F206" s="186"/>
      <c r="G206" s="186"/>
    </row>
    <row r="207" spans="1:13" ht="14.45" customHeight="1" x14ac:dyDescent="0.25">
      <c r="A207" s="186"/>
      <c r="B207" s="186"/>
      <c r="C207" s="186"/>
      <c r="D207" s="186"/>
      <c r="E207" s="186"/>
      <c r="F207" s="186"/>
      <c r="G207" s="186"/>
    </row>
    <row r="208" spans="1:13" ht="14.45" customHeight="1" x14ac:dyDescent="0.25">
      <c r="A208" s="186"/>
      <c r="B208" s="186"/>
      <c r="C208" s="186"/>
      <c r="D208" s="186"/>
      <c r="E208" s="186"/>
      <c r="F208" s="186"/>
      <c r="G208" s="186"/>
    </row>
    <row r="209" spans="1:7" ht="26.25" x14ac:dyDescent="0.25">
      <c r="A209" s="53"/>
      <c r="B209" s="54" t="s">
        <v>54</v>
      </c>
      <c r="C209" s="92" t="s">
        <v>55</v>
      </c>
      <c r="D209" s="188" t="s">
        <v>2</v>
      </c>
      <c r="E209" s="188"/>
      <c r="F209" s="56" t="s">
        <v>56</v>
      </c>
      <c r="G209" s="57"/>
    </row>
    <row r="210" spans="1:7" ht="18.75" x14ac:dyDescent="0.3">
      <c r="A210" s="58"/>
      <c r="B210" s="59"/>
      <c r="C210" s="59"/>
      <c r="D210" s="59"/>
      <c r="E210" s="60"/>
      <c r="F210" s="58"/>
      <c r="G210" s="58"/>
    </row>
    <row r="211" spans="1:7" ht="18.75" x14ac:dyDescent="0.3">
      <c r="A211" s="58"/>
      <c r="B211" s="61"/>
      <c r="C211" s="91"/>
      <c r="D211" s="183"/>
      <c r="E211" s="183"/>
      <c r="F211" s="64"/>
      <c r="G211" s="65"/>
    </row>
    <row r="212" spans="1:7" ht="20.100000000000001" customHeight="1" x14ac:dyDescent="0.3">
      <c r="A212" s="58"/>
      <c r="B212" s="61"/>
      <c r="C212" s="91"/>
      <c r="D212" s="183"/>
      <c r="E212" s="183"/>
      <c r="F212" s="64"/>
      <c r="G212" s="65"/>
    </row>
    <row r="213" spans="1:7" x14ac:dyDescent="0.25">
      <c r="A213" s="114"/>
      <c r="B213" s="102" t="s">
        <v>25</v>
      </c>
      <c r="C213" s="118">
        <v>3519</v>
      </c>
      <c r="D213" s="180">
        <v>3</v>
      </c>
      <c r="E213" s="180"/>
      <c r="F213" s="82">
        <v>3050</v>
      </c>
    </row>
    <row r="214" spans="1:7" x14ac:dyDescent="0.25">
      <c r="A214" s="1"/>
      <c r="B214" s="102" t="s">
        <v>25</v>
      </c>
      <c r="C214" s="118">
        <v>3526</v>
      </c>
      <c r="D214" s="180">
        <v>3</v>
      </c>
      <c r="E214" s="180"/>
      <c r="F214" s="82">
        <v>3050</v>
      </c>
    </row>
    <row r="215" spans="1:7" ht="15" customHeight="1" x14ac:dyDescent="0.25">
      <c r="A215" s="114"/>
      <c r="B215" s="102" t="s">
        <v>25</v>
      </c>
      <c r="C215" s="118">
        <v>3533</v>
      </c>
      <c r="D215" s="180">
        <v>3</v>
      </c>
      <c r="E215" s="180"/>
      <c r="F215" s="82">
        <v>3050</v>
      </c>
    </row>
    <row r="216" spans="1:7" x14ac:dyDescent="0.25">
      <c r="A216" s="114"/>
      <c r="B216" s="102" t="s">
        <v>17</v>
      </c>
      <c r="C216" s="118">
        <v>39</v>
      </c>
      <c r="D216" s="180" t="s">
        <v>73</v>
      </c>
      <c r="E216" s="180"/>
      <c r="F216" s="82">
        <v>2700</v>
      </c>
    </row>
    <row r="217" spans="1:7" x14ac:dyDescent="0.25">
      <c r="A217" s="114"/>
      <c r="B217" s="102" t="s">
        <v>17</v>
      </c>
      <c r="C217" s="118">
        <v>98</v>
      </c>
      <c r="D217" s="180" t="s">
        <v>74</v>
      </c>
      <c r="E217" s="180"/>
      <c r="F217" s="82">
        <v>2700</v>
      </c>
    </row>
    <row r="218" spans="1:7" ht="20.100000000000001" customHeight="1" x14ac:dyDescent="0.3">
      <c r="A218" s="81"/>
      <c r="B218" s="61"/>
      <c r="C218" s="91"/>
      <c r="D218" s="183"/>
      <c r="E218" s="183"/>
      <c r="F218" s="64"/>
      <c r="G218" s="58"/>
    </row>
    <row r="219" spans="1:7" ht="18.75" x14ac:dyDescent="0.3">
      <c r="A219" s="58"/>
      <c r="B219" s="83"/>
      <c r="C219" s="84"/>
      <c r="D219" s="84"/>
      <c r="E219" s="85"/>
      <c r="F219" s="85"/>
      <c r="G219" s="58"/>
    </row>
    <row r="220" spans="1:7" ht="18.75" x14ac:dyDescent="0.3">
      <c r="A220" s="58"/>
      <c r="B220" s="59"/>
      <c r="C220" s="58"/>
      <c r="D220" s="59"/>
      <c r="E220" s="60"/>
      <c r="F220" s="58"/>
      <c r="G220" s="58"/>
    </row>
    <row r="221" spans="1:7" ht="19.5" thickBot="1" x14ac:dyDescent="0.35">
      <c r="A221" s="58"/>
      <c r="B221" s="59"/>
      <c r="C221" s="58"/>
      <c r="D221" s="59"/>
      <c r="E221" s="60"/>
      <c r="F221" s="70"/>
      <c r="G221" s="58"/>
    </row>
    <row r="222" spans="1:7" ht="15.75" thickTop="1" x14ac:dyDescent="0.25">
      <c r="A222" s="71"/>
      <c r="B222" s="72"/>
      <c r="C222" s="71"/>
      <c r="D222" s="72"/>
      <c r="E222" s="73"/>
      <c r="F222" s="71"/>
      <c r="G222" s="71"/>
    </row>
    <row r="223" spans="1:7" x14ac:dyDescent="0.25">
      <c r="A223" s="71"/>
      <c r="B223" s="72"/>
      <c r="C223" s="71"/>
      <c r="D223" s="72"/>
      <c r="E223" s="73"/>
      <c r="F223" s="71"/>
      <c r="G223" s="71"/>
    </row>
    <row r="224" spans="1:7" ht="18" customHeight="1" x14ac:dyDescent="0.3">
      <c r="A224" s="181" t="s">
        <v>154</v>
      </c>
      <c r="B224" s="181"/>
      <c r="C224" s="181"/>
      <c r="D224" s="181"/>
      <c r="E224" s="74" t="s">
        <v>10</v>
      </c>
      <c r="F224" s="88">
        <f>SUM(F210:F221)</f>
        <v>14550</v>
      </c>
      <c r="G224" s="75"/>
    </row>
    <row r="225" spans="1:13" ht="14.45" customHeight="1" x14ac:dyDescent="0.25">
      <c r="A225" s="181"/>
      <c r="B225" s="181"/>
      <c r="C225" s="181"/>
      <c r="D225" s="181"/>
      <c r="E225" s="75"/>
      <c r="F225" s="75"/>
      <c r="G225" s="75"/>
    </row>
    <row r="226" spans="1:13" ht="18.75" x14ac:dyDescent="0.3">
      <c r="A226" s="181"/>
      <c r="B226" s="181"/>
      <c r="C226" s="181"/>
      <c r="D226" s="181"/>
      <c r="E226" s="187"/>
      <c r="F226" s="182"/>
      <c r="G226" s="75"/>
    </row>
    <row r="228" spans="1:13" s="2" customFormat="1" ht="12.6" customHeight="1" x14ac:dyDescent="0.3">
      <c r="A228" s="115"/>
      <c r="B228" s="115"/>
      <c r="C228" s="115"/>
      <c r="D228" s="115"/>
      <c r="E228" s="116"/>
      <c r="F228" s="116"/>
      <c r="G228" s="75"/>
      <c r="H228"/>
      <c r="I228"/>
      <c r="J228"/>
      <c r="K228"/>
      <c r="L228"/>
      <c r="M228"/>
    </row>
    <row r="230" spans="1:13" s="2" customFormat="1" ht="12.6" customHeight="1" x14ac:dyDescent="0.3">
      <c r="A230" s="115"/>
      <c r="B230" s="115"/>
      <c r="C230" s="115"/>
      <c r="D230" s="115"/>
      <c r="E230" s="116"/>
      <c r="F230" s="116"/>
      <c r="G230" s="75"/>
      <c r="H230"/>
      <c r="I230"/>
      <c r="J230"/>
      <c r="K230"/>
      <c r="L230"/>
      <c r="M230"/>
    </row>
    <row r="232" spans="1:13" s="2" customFormat="1" ht="12.6" customHeight="1" x14ac:dyDescent="0.3">
      <c r="A232" s="123"/>
      <c r="B232" s="123"/>
      <c r="C232" s="123"/>
      <c r="D232" s="123"/>
      <c r="E232" s="125"/>
      <c r="F232" s="125"/>
      <c r="G232" s="75"/>
      <c r="H232"/>
      <c r="I232"/>
      <c r="J232"/>
      <c r="K232"/>
      <c r="L232"/>
      <c r="M232"/>
    </row>
    <row r="234" spans="1:13" s="2" customFormat="1" ht="12.6" customHeight="1" x14ac:dyDescent="0.3">
      <c r="A234" s="115"/>
      <c r="B234" s="115"/>
      <c r="C234" s="115"/>
      <c r="D234" s="115"/>
      <c r="E234" s="116"/>
      <c r="F234" s="116"/>
      <c r="G234" s="75"/>
      <c r="H234"/>
      <c r="I234"/>
      <c r="J234"/>
      <c r="K234"/>
      <c r="L234"/>
      <c r="M234"/>
    </row>
    <row r="235" spans="1:13" s="2" customFormat="1" ht="12.6" customHeight="1" x14ac:dyDescent="0.25">
      <c r="A235"/>
      <c r="B235" s="41"/>
      <c r="C235" s="49"/>
      <c r="D235" s="47"/>
      <c r="E235" s="45"/>
      <c r="F235"/>
      <c r="G235"/>
      <c r="H235"/>
      <c r="I235"/>
      <c r="J235"/>
      <c r="K235"/>
      <c r="L235"/>
      <c r="M235"/>
    </row>
    <row r="236" spans="1:13" s="2" customFormat="1" ht="12.6" customHeight="1" x14ac:dyDescent="0.3">
      <c r="A236" s="115"/>
      <c r="B236" s="115"/>
      <c r="C236" s="115"/>
      <c r="D236" s="115"/>
      <c r="E236" s="116"/>
      <c r="F236" s="116"/>
      <c r="G236" s="75"/>
    </row>
    <row r="237" spans="1:13" ht="12.6" customHeight="1" x14ac:dyDescent="0.25">
      <c r="H237" s="2"/>
      <c r="I237" s="2"/>
      <c r="J237" s="2"/>
      <c r="K237" s="2"/>
      <c r="L237" s="2"/>
      <c r="M237" s="2"/>
    </row>
    <row r="238" spans="1:13" s="2" customFormat="1" ht="12.6" customHeight="1" x14ac:dyDescent="0.3">
      <c r="A238" s="115"/>
      <c r="B238" s="115"/>
      <c r="C238" s="115"/>
      <c r="D238" s="115"/>
      <c r="E238" s="116"/>
      <c r="F238" s="116"/>
      <c r="G238" s="75"/>
    </row>
    <row r="239" spans="1:13" ht="12.6" customHeight="1" x14ac:dyDescent="0.25">
      <c r="H239" s="2"/>
      <c r="I239" s="2"/>
      <c r="J239" s="2"/>
      <c r="K239" s="2"/>
      <c r="L239" s="2"/>
      <c r="M239" s="2"/>
    </row>
    <row r="240" spans="1:13" s="2" customFormat="1" ht="12.6" customHeight="1" x14ac:dyDescent="0.25">
      <c r="A240"/>
      <c r="B240" s="41"/>
      <c r="C240" s="49"/>
      <c r="D240" s="47"/>
      <c r="E240" s="45"/>
      <c r="F240"/>
      <c r="G240"/>
      <c r="H240"/>
      <c r="I240"/>
      <c r="J240"/>
      <c r="K240"/>
      <c r="L240"/>
      <c r="M240"/>
    </row>
    <row r="242" spans="1:13" x14ac:dyDescent="0.25">
      <c r="B242"/>
      <c r="C242"/>
      <c r="D242"/>
      <c r="E242"/>
    </row>
    <row r="243" spans="1:13" ht="14.45" customHeight="1" x14ac:dyDescent="0.25">
      <c r="A243" s="185" t="s">
        <v>149</v>
      </c>
      <c r="B243" s="185"/>
      <c r="C243" s="185"/>
      <c r="D243" s="185"/>
      <c r="E243" s="185"/>
      <c r="F243" s="185"/>
      <c r="G243" s="185"/>
    </row>
    <row r="244" spans="1:13" s="20" customFormat="1" ht="14.45" customHeight="1" x14ac:dyDescent="0.25">
      <c r="A244" s="185"/>
      <c r="B244" s="185"/>
      <c r="C244" s="185"/>
      <c r="D244" s="185"/>
      <c r="E244" s="185"/>
      <c r="F244" s="185"/>
      <c r="G244" s="185"/>
      <c r="H244"/>
      <c r="I244"/>
      <c r="J244"/>
      <c r="K244"/>
      <c r="L244"/>
      <c r="M244"/>
    </row>
    <row r="245" spans="1:13" s="20" customFormat="1" ht="14.45" customHeight="1" x14ac:dyDescent="0.25">
      <c r="A245" s="185"/>
      <c r="B245" s="185"/>
      <c r="C245" s="185"/>
      <c r="D245" s="185"/>
      <c r="E245" s="185"/>
      <c r="F245" s="185"/>
      <c r="G245" s="185"/>
      <c r="H245"/>
      <c r="I245"/>
      <c r="J245"/>
      <c r="K245"/>
      <c r="L245"/>
      <c r="M245"/>
    </row>
    <row r="246" spans="1:13" s="100" customFormat="1" ht="14.45" customHeight="1" x14ac:dyDescent="0.3">
      <c r="A246" s="185"/>
      <c r="B246" s="185"/>
      <c r="C246" s="185"/>
      <c r="D246" s="185"/>
      <c r="E246" s="185"/>
      <c r="F246" s="185"/>
      <c r="G246" s="185"/>
      <c r="H246" s="20"/>
      <c r="I246" s="20"/>
      <c r="J246" s="20"/>
      <c r="K246" s="20"/>
      <c r="L246" s="20"/>
      <c r="M246" s="20"/>
    </row>
    <row r="247" spans="1:13" s="20" customFormat="1" ht="12.95" customHeight="1" x14ac:dyDescent="0.25">
      <c r="A247" s="185"/>
      <c r="B247" s="185"/>
      <c r="C247" s="185"/>
      <c r="D247" s="185"/>
      <c r="E247" s="185"/>
      <c r="F247" s="185"/>
      <c r="G247" s="185"/>
    </row>
    <row r="248" spans="1:13" s="20" customFormat="1" ht="14.1" customHeight="1" x14ac:dyDescent="0.3">
      <c r="A248" s="185"/>
      <c r="B248" s="185"/>
      <c r="C248" s="185"/>
      <c r="D248" s="185"/>
      <c r="E248" s="185"/>
      <c r="F248" s="185"/>
      <c r="G248" s="185"/>
      <c r="H248" s="100"/>
      <c r="I248" s="100"/>
      <c r="J248" s="100"/>
      <c r="K248" s="100"/>
      <c r="L248" s="100"/>
      <c r="M248" s="100"/>
    </row>
    <row r="249" spans="1:13" s="20" customFormat="1" ht="14.1" customHeight="1" x14ac:dyDescent="0.25">
      <c r="A249" s="185"/>
      <c r="B249" s="185"/>
      <c r="C249" s="185"/>
      <c r="D249" s="185"/>
      <c r="E249" s="185"/>
      <c r="F249" s="185"/>
      <c r="G249" s="185"/>
    </row>
    <row r="250" spans="1:13" s="20" customFormat="1" ht="14.1" customHeight="1" x14ac:dyDescent="0.25">
      <c r="A250" s="185"/>
      <c r="B250" s="185"/>
      <c r="C250" s="185"/>
      <c r="D250" s="185"/>
      <c r="E250" s="185"/>
      <c r="F250" s="185"/>
      <c r="G250" s="185"/>
    </row>
    <row r="251" spans="1:13" s="20" customFormat="1" ht="14.1" customHeight="1" x14ac:dyDescent="0.25">
      <c r="A251" s="185"/>
      <c r="B251" s="185"/>
      <c r="C251" s="185"/>
      <c r="D251" s="185"/>
      <c r="E251" s="185"/>
      <c r="F251" s="185"/>
      <c r="G251" s="185"/>
    </row>
    <row r="252" spans="1:13" s="20" customFormat="1" ht="12.95" customHeight="1" x14ac:dyDescent="0.25">
      <c r="A252" s="186" t="s">
        <v>141</v>
      </c>
      <c r="B252" s="186"/>
      <c r="C252" s="186"/>
      <c r="D252" s="186"/>
      <c r="E252" s="186"/>
      <c r="F252" s="186"/>
      <c r="G252" s="186"/>
    </row>
    <row r="253" spans="1:13" s="20" customFormat="1" ht="15" customHeight="1" x14ac:dyDescent="0.25">
      <c r="A253" s="186"/>
      <c r="B253" s="186"/>
      <c r="C253" s="186"/>
      <c r="D253" s="186"/>
      <c r="E253" s="186"/>
      <c r="F253" s="186"/>
      <c r="G253" s="186"/>
    </row>
    <row r="254" spans="1:13" s="20" customFormat="1" ht="14.1" customHeight="1" x14ac:dyDescent="0.25">
      <c r="A254" s="186"/>
      <c r="B254" s="186"/>
      <c r="C254" s="186"/>
      <c r="D254" s="186"/>
      <c r="E254" s="186"/>
      <c r="F254" s="186"/>
      <c r="G254" s="186"/>
    </row>
    <row r="255" spans="1:13" s="20" customFormat="1" ht="16.350000000000001" customHeight="1" x14ac:dyDescent="0.25">
      <c r="A255" s="53"/>
      <c r="B255" s="92" t="s">
        <v>54</v>
      </c>
      <c r="C255" s="99" t="s">
        <v>55</v>
      </c>
      <c r="D255" s="188" t="s">
        <v>2</v>
      </c>
      <c r="E255" s="188"/>
      <c r="F255" s="56" t="s">
        <v>56</v>
      </c>
      <c r="G255" s="57"/>
    </row>
    <row r="256" spans="1:13" s="20" customFormat="1" ht="16.350000000000001" customHeight="1" x14ac:dyDescent="0.3">
      <c r="A256" s="58"/>
      <c r="B256" s="103"/>
      <c r="C256" s="104"/>
      <c r="D256" s="103"/>
      <c r="E256" s="105"/>
      <c r="F256" s="104"/>
      <c r="G256" s="58"/>
    </row>
    <row r="257" spans="1:7" x14ac:dyDescent="0.25">
      <c r="A257" s="114"/>
      <c r="B257" s="102" t="s">
        <v>20</v>
      </c>
      <c r="C257" s="118" t="s">
        <v>104</v>
      </c>
      <c r="D257" s="180" t="s">
        <v>43</v>
      </c>
      <c r="E257" s="180"/>
      <c r="F257" s="82">
        <v>2700</v>
      </c>
    </row>
    <row r="258" spans="1:7" x14ac:dyDescent="0.25">
      <c r="B258" s="102" t="s">
        <v>20</v>
      </c>
      <c r="C258" s="118" t="s">
        <v>106</v>
      </c>
      <c r="D258" s="180" t="s">
        <v>43</v>
      </c>
      <c r="E258" s="180"/>
      <c r="F258" s="82">
        <v>2700</v>
      </c>
    </row>
    <row r="259" spans="1:7" x14ac:dyDescent="0.25">
      <c r="A259" s="114"/>
      <c r="B259" s="102" t="s">
        <v>20</v>
      </c>
      <c r="C259" s="118" t="s">
        <v>108</v>
      </c>
      <c r="D259" s="180" t="s">
        <v>43</v>
      </c>
      <c r="E259" s="180"/>
      <c r="F259" s="82">
        <v>2700</v>
      </c>
    </row>
    <row r="260" spans="1:7" x14ac:dyDescent="0.25">
      <c r="B260" s="102" t="s">
        <v>20</v>
      </c>
      <c r="C260" s="118" t="s">
        <v>114</v>
      </c>
      <c r="D260" s="180" t="s">
        <v>43</v>
      </c>
      <c r="E260" s="180"/>
      <c r="F260" s="82">
        <v>2700</v>
      </c>
    </row>
    <row r="261" spans="1:7" x14ac:dyDescent="0.25">
      <c r="B261" s="102" t="s">
        <v>20</v>
      </c>
      <c r="C261" s="118" t="s">
        <v>115</v>
      </c>
      <c r="D261" s="180" t="s">
        <v>133</v>
      </c>
      <c r="E261" s="180"/>
      <c r="F261" s="82">
        <v>2700</v>
      </c>
    </row>
    <row r="262" spans="1:7" ht="15" customHeight="1" x14ac:dyDescent="0.25">
      <c r="A262" s="114"/>
      <c r="B262" s="102" t="s">
        <v>20</v>
      </c>
      <c r="C262" s="118" t="s">
        <v>117</v>
      </c>
      <c r="D262" s="180" t="s">
        <v>133</v>
      </c>
      <c r="E262" s="180"/>
      <c r="F262" s="82">
        <v>2700</v>
      </c>
    </row>
    <row r="263" spans="1:7" x14ac:dyDescent="0.25">
      <c r="A263" s="114"/>
      <c r="B263" s="102" t="s">
        <v>20</v>
      </c>
      <c r="C263" s="118" t="s">
        <v>118</v>
      </c>
      <c r="D263" s="180" t="s">
        <v>43</v>
      </c>
      <c r="E263" s="180"/>
      <c r="F263" s="82">
        <v>2700</v>
      </c>
    </row>
    <row r="264" spans="1:7" x14ac:dyDescent="0.25">
      <c r="A264" s="114"/>
      <c r="B264" s="102" t="s">
        <v>20</v>
      </c>
      <c r="C264" s="118" t="s">
        <v>120</v>
      </c>
      <c r="D264" s="180" t="s">
        <v>43</v>
      </c>
      <c r="E264" s="180"/>
      <c r="F264" s="82">
        <v>2700</v>
      </c>
    </row>
    <row r="265" spans="1:7" x14ac:dyDescent="0.25">
      <c r="A265" s="114"/>
      <c r="B265" s="102" t="s">
        <v>20</v>
      </c>
      <c r="C265" s="118" t="s">
        <v>121</v>
      </c>
      <c r="D265" s="180" t="s">
        <v>133</v>
      </c>
      <c r="E265" s="180"/>
      <c r="F265" s="82">
        <v>2700</v>
      </c>
    </row>
    <row r="266" spans="1:7" x14ac:dyDescent="0.25">
      <c r="A266" s="114"/>
      <c r="B266" s="102" t="s">
        <v>20</v>
      </c>
      <c r="C266" s="118" t="s">
        <v>124</v>
      </c>
      <c r="D266" s="180" t="s">
        <v>43</v>
      </c>
      <c r="E266" s="180"/>
      <c r="F266" s="82">
        <v>2700</v>
      </c>
    </row>
    <row r="267" spans="1:7" ht="18.75" x14ac:dyDescent="0.3">
      <c r="A267" s="58"/>
      <c r="B267" s="98"/>
      <c r="C267" s="101"/>
      <c r="D267" s="194"/>
      <c r="E267" s="194"/>
      <c r="F267" s="95"/>
      <c r="G267" s="58"/>
    </row>
    <row r="268" spans="1:7" ht="19.5" thickBot="1" x14ac:dyDescent="0.35">
      <c r="A268" s="58"/>
      <c r="B268" s="59"/>
      <c r="C268" s="58"/>
      <c r="D268" s="59"/>
      <c r="E268" s="60"/>
      <c r="F268" s="70"/>
      <c r="G268" s="58"/>
    </row>
    <row r="269" spans="1:7" ht="15.75" thickTop="1" x14ac:dyDescent="0.25">
      <c r="A269" s="71"/>
      <c r="B269" s="72"/>
      <c r="C269" s="71"/>
      <c r="D269" s="72"/>
      <c r="E269" s="73"/>
      <c r="F269" s="71"/>
      <c r="G269" s="71"/>
    </row>
    <row r="270" spans="1:7" ht="18" customHeight="1" x14ac:dyDescent="0.3">
      <c r="A270" s="181" t="s">
        <v>154</v>
      </c>
      <c r="B270" s="181"/>
      <c r="C270" s="181"/>
      <c r="D270" s="181"/>
      <c r="E270" s="90" t="s">
        <v>61</v>
      </c>
      <c r="F270" s="88">
        <f>SUM(F256:F268)</f>
        <v>27000</v>
      </c>
      <c r="G270" s="75"/>
    </row>
    <row r="271" spans="1:7" ht="14.45" customHeight="1" x14ac:dyDescent="0.25">
      <c r="A271" s="181"/>
      <c r="B271" s="181"/>
      <c r="C271" s="181"/>
      <c r="D271" s="181"/>
      <c r="E271" s="75"/>
      <c r="F271" s="75"/>
      <c r="G271" s="75"/>
    </row>
    <row r="272" spans="1:7" ht="18.75" x14ac:dyDescent="0.3">
      <c r="A272" s="181"/>
      <c r="B272" s="181"/>
      <c r="C272" s="181"/>
      <c r="D272" s="181"/>
      <c r="E272" s="182"/>
      <c r="F272" s="182"/>
      <c r="G272" s="75"/>
    </row>
    <row r="273" spans="1:13" x14ac:dyDescent="0.25">
      <c r="B273"/>
      <c r="C273"/>
      <c r="D273"/>
      <c r="E273"/>
    </row>
    <row r="274" spans="1:13" s="2" customFormat="1" ht="12.6" customHeight="1" x14ac:dyDescent="0.3">
      <c r="A274" s="115"/>
      <c r="B274" s="115"/>
      <c r="C274" s="115"/>
      <c r="D274" s="115"/>
      <c r="E274" s="116"/>
      <c r="F274" s="116"/>
      <c r="G274" s="75"/>
      <c r="H274"/>
      <c r="I274"/>
      <c r="J274"/>
      <c r="K274"/>
      <c r="L274"/>
      <c r="M274"/>
    </row>
    <row r="276" spans="1:13" s="2" customFormat="1" ht="12.6" customHeight="1" x14ac:dyDescent="0.3">
      <c r="A276" s="115"/>
      <c r="B276" s="115"/>
      <c r="C276" s="115"/>
      <c r="D276" s="115"/>
      <c r="E276" s="116"/>
      <c r="F276" s="116"/>
      <c r="G276" s="75"/>
      <c r="H276"/>
      <c r="I276"/>
      <c r="J276"/>
      <c r="K276"/>
      <c r="L276"/>
      <c r="M276"/>
    </row>
    <row r="277" spans="1:13" s="2" customFormat="1" ht="12.6" customHeight="1" x14ac:dyDescent="0.3">
      <c r="A277" s="123"/>
      <c r="B277" s="123"/>
      <c r="C277" s="123"/>
      <c r="D277" s="123"/>
      <c r="E277" s="125"/>
      <c r="F277" s="125"/>
      <c r="G277" s="75"/>
      <c r="H277"/>
      <c r="I277"/>
      <c r="J277"/>
      <c r="K277"/>
      <c r="L277"/>
      <c r="M277"/>
    </row>
    <row r="279" spans="1:13" s="2" customFormat="1" ht="12.6" customHeight="1" x14ac:dyDescent="0.3">
      <c r="A279" s="115"/>
      <c r="B279" s="115"/>
      <c r="C279" s="115"/>
      <c r="D279" s="115"/>
      <c r="E279" s="116"/>
      <c r="F279" s="116"/>
      <c r="G279" s="75"/>
      <c r="H279"/>
      <c r="I279"/>
      <c r="J279"/>
      <c r="K279"/>
      <c r="L279"/>
      <c r="M279"/>
    </row>
    <row r="280" spans="1:13" s="2" customFormat="1" ht="12.6" customHeight="1" x14ac:dyDescent="0.25">
      <c r="A280"/>
      <c r="B280" s="41"/>
      <c r="C280" s="49"/>
      <c r="D280" s="47"/>
      <c r="E280" s="45"/>
      <c r="F280"/>
      <c r="G280"/>
      <c r="H280"/>
      <c r="I280"/>
      <c r="J280"/>
      <c r="K280"/>
      <c r="L280"/>
      <c r="M280"/>
    </row>
    <row r="281" spans="1:13" s="2" customFormat="1" ht="12.6" customHeight="1" x14ac:dyDescent="0.3">
      <c r="A281" s="115"/>
      <c r="B281" s="115"/>
      <c r="C281" s="115"/>
      <c r="D281" s="115"/>
      <c r="E281" s="116"/>
      <c r="F281" s="116"/>
      <c r="G281" s="75"/>
      <c r="H281"/>
      <c r="I281"/>
      <c r="J281"/>
      <c r="K281"/>
      <c r="L281"/>
      <c r="M281"/>
    </row>
    <row r="283" spans="1:13" s="2" customFormat="1" ht="12.6" customHeight="1" x14ac:dyDescent="0.3">
      <c r="A283" s="115"/>
      <c r="B283" s="115"/>
      <c r="C283" s="115"/>
      <c r="D283" s="115"/>
      <c r="E283" s="116"/>
      <c r="F283" s="116"/>
      <c r="G283" s="75"/>
      <c r="H283"/>
      <c r="I283"/>
      <c r="J283"/>
      <c r="K283"/>
      <c r="L283"/>
      <c r="M283"/>
    </row>
    <row r="284" spans="1:13" s="2" customFormat="1" ht="12.6" customHeight="1" x14ac:dyDescent="0.25">
      <c r="A284"/>
      <c r="B284" s="41"/>
      <c r="C284" s="49"/>
      <c r="D284" s="47"/>
      <c r="E284" s="45"/>
      <c r="F284"/>
      <c r="G284"/>
      <c r="H284"/>
      <c r="I284"/>
      <c r="J284"/>
      <c r="K284"/>
      <c r="L284"/>
      <c r="M284"/>
    </row>
    <row r="285" spans="1:13" s="2" customFormat="1" ht="12.6" customHeight="1" x14ac:dyDescent="0.3">
      <c r="A285" s="115"/>
      <c r="B285" s="115"/>
      <c r="C285" s="115"/>
      <c r="D285" s="115"/>
      <c r="E285" s="116"/>
      <c r="F285" s="116"/>
      <c r="G285" s="75"/>
      <c r="H285"/>
      <c r="I285"/>
      <c r="J285"/>
      <c r="K285"/>
      <c r="L285"/>
      <c r="M285"/>
    </row>
    <row r="287" spans="1:13" s="2" customFormat="1" ht="12.6" customHeight="1" x14ac:dyDescent="0.3">
      <c r="A287" s="115"/>
      <c r="B287" s="115"/>
      <c r="C287" s="115"/>
      <c r="D287" s="115"/>
      <c r="E287" s="116"/>
      <c r="F287" s="116"/>
      <c r="G287" s="75"/>
      <c r="H287"/>
      <c r="I287"/>
      <c r="J287"/>
      <c r="K287"/>
      <c r="L287"/>
      <c r="M287"/>
    </row>
    <row r="288" spans="1:13" s="2" customFormat="1" ht="12.6" customHeight="1" x14ac:dyDescent="0.25">
      <c r="A288"/>
      <c r="B288" s="41"/>
      <c r="C288" s="49"/>
      <c r="D288" s="47"/>
      <c r="E288" s="45"/>
      <c r="F288"/>
      <c r="G288"/>
      <c r="H288"/>
      <c r="I288"/>
      <c r="J288"/>
      <c r="K288"/>
      <c r="L288"/>
      <c r="M288"/>
    </row>
    <row r="289" spans="1:7" s="2" customFormat="1" ht="12.6" customHeight="1" x14ac:dyDescent="0.3">
      <c r="A289" s="115"/>
      <c r="B289" s="115"/>
      <c r="C289" s="115"/>
      <c r="D289" s="115"/>
      <c r="E289" s="116"/>
      <c r="F289" s="116"/>
      <c r="G289" s="75"/>
    </row>
    <row r="290" spans="1:7" s="2" customFormat="1" ht="12.6" customHeight="1" x14ac:dyDescent="0.3">
      <c r="A290" s="115"/>
      <c r="B290" s="115"/>
      <c r="C290" s="115"/>
      <c r="D290" s="115"/>
      <c r="E290" s="116"/>
      <c r="F290" s="116"/>
      <c r="G290" s="75"/>
    </row>
    <row r="291" spans="1:7" ht="14.45" customHeight="1" x14ac:dyDescent="0.25">
      <c r="A291" s="189" t="s">
        <v>148</v>
      </c>
      <c r="B291" s="189"/>
      <c r="C291" s="189"/>
      <c r="D291" s="189"/>
      <c r="E291" s="189"/>
      <c r="F291" s="189"/>
      <c r="G291" s="189"/>
    </row>
    <row r="292" spans="1:7" ht="14.45" customHeight="1" x14ac:dyDescent="0.25">
      <c r="A292" s="189"/>
      <c r="B292" s="189"/>
      <c r="C292" s="189"/>
      <c r="D292" s="189"/>
      <c r="E292" s="189"/>
      <c r="F292" s="189"/>
      <c r="G292" s="189"/>
    </row>
    <row r="293" spans="1:7" ht="14.45" customHeight="1" x14ac:dyDescent="0.25">
      <c r="A293" s="189"/>
      <c r="B293" s="189"/>
      <c r="C293" s="189"/>
      <c r="D293" s="189"/>
      <c r="E293" s="189"/>
      <c r="F293" s="189"/>
      <c r="G293" s="189"/>
    </row>
    <row r="294" spans="1:7" ht="14.45" customHeight="1" x14ac:dyDescent="0.25">
      <c r="A294" s="189"/>
      <c r="B294" s="189"/>
      <c r="C294" s="189"/>
      <c r="D294" s="189"/>
      <c r="E294" s="189"/>
      <c r="F294" s="189"/>
      <c r="G294" s="189"/>
    </row>
    <row r="295" spans="1:7" ht="14.45" customHeight="1" x14ac:dyDescent="0.25">
      <c r="A295" s="189"/>
      <c r="B295" s="189"/>
      <c r="C295" s="189"/>
      <c r="D295" s="189"/>
      <c r="E295" s="189"/>
      <c r="F295" s="189"/>
      <c r="G295" s="189"/>
    </row>
    <row r="296" spans="1:7" ht="14.45" customHeight="1" x14ac:dyDescent="0.25">
      <c r="A296" s="189"/>
      <c r="B296" s="189"/>
      <c r="C296" s="189"/>
      <c r="D296" s="189"/>
      <c r="E296" s="189"/>
      <c r="F296" s="189"/>
      <c r="G296" s="189"/>
    </row>
    <row r="297" spans="1:7" ht="14.45" customHeight="1" x14ac:dyDescent="0.25">
      <c r="A297" s="189"/>
      <c r="B297" s="189"/>
      <c r="C297" s="189"/>
      <c r="D297" s="189"/>
      <c r="E297" s="189"/>
      <c r="F297" s="189"/>
      <c r="G297" s="189"/>
    </row>
    <row r="298" spans="1:7" ht="14.45" customHeight="1" x14ac:dyDescent="0.25">
      <c r="A298" s="189"/>
      <c r="B298" s="189"/>
      <c r="C298" s="189"/>
      <c r="D298" s="189"/>
      <c r="E298" s="189"/>
      <c r="F298" s="189"/>
      <c r="G298" s="189"/>
    </row>
    <row r="299" spans="1:7" ht="14.45" customHeight="1" x14ac:dyDescent="0.25">
      <c r="A299" s="189"/>
      <c r="B299" s="189"/>
      <c r="C299" s="189"/>
      <c r="D299" s="189"/>
      <c r="E299" s="189"/>
      <c r="F299" s="189"/>
      <c r="G299" s="189"/>
    </row>
    <row r="300" spans="1:7" ht="14.45" customHeight="1" x14ac:dyDescent="0.25">
      <c r="A300" s="186" t="s">
        <v>141</v>
      </c>
      <c r="B300" s="186"/>
      <c r="C300" s="186"/>
      <c r="D300" s="186"/>
      <c r="E300" s="186"/>
      <c r="F300" s="186"/>
      <c r="G300" s="186"/>
    </row>
    <row r="301" spans="1:7" ht="14.45" customHeight="1" x14ac:dyDescent="0.25">
      <c r="A301" s="186"/>
      <c r="B301" s="186"/>
      <c r="C301" s="186"/>
      <c r="D301" s="186"/>
      <c r="E301" s="186"/>
      <c r="F301" s="186"/>
      <c r="G301" s="186"/>
    </row>
    <row r="302" spans="1:7" ht="14.45" customHeight="1" x14ac:dyDescent="0.25">
      <c r="A302" s="186"/>
      <c r="B302" s="186"/>
      <c r="C302" s="186"/>
      <c r="D302" s="186"/>
      <c r="E302" s="186"/>
      <c r="F302" s="186"/>
      <c r="G302" s="186"/>
    </row>
    <row r="303" spans="1:7" ht="26.25" x14ac:dyDescent="0.25">
      <c r="A303" s="53"/>
      <c r="B303" s="55" t="s">
        <v>54</v>
      </c>
      <c r="C303" s="92" t="s">
        <v>55</v>
      </c>
      <c r="D303" s="188" t="s">
        <v>2</v>
      </c>
      <c r="E303" s="188"/>
      <c r="F303" s="56" t="s">
        <v>56</v>
      </c>
      <c r="G303" s="57"/>
    </row>
    <row r="304" spans="1:7" ht="18.75" x14ac:dyDescent="0.3">
      <c r="A304" s="58"/>
      <c r="B304" s="59"/>
      <c r="C304" s="59"/>
      <c r="D304" s="59"/>
      <c r="E304" s="60"/>
      <c r="F304" s="58"/>
      <c r="G304" s="58"/>
    </row>
    <row r="305" spans="1:7" ht="18.75" x14ac:dyDescent="0.3">
      <c r="A305" s="58"/>
      <c r="B305" s="61"/>
      <c r="C305" s="91"/>
      <c r="D305" s="183"/>
      <c r="E305" s="183"/>
      <c r="F305" s="64"/>
      <c r="G305" s="65"/>
    </row>
    <row r="306" spans="1:7" ht="20.100000000000001" customHeight="1" x14ac:dyDescent="0.3">
      <c r="A306" s="58"/>
      <c r="B306" s="61"/>
      <c r="C306" s="91"/>
      <c r="D306" s="183"/>
      <c r="E306" s="183"/>
      <c r="F306" s="64"/>
      <c r="G306" s="65"/>
    </row>
    <row r="307" spans="1:7" ht="20.100000000000001" customHeight="1" x14ac:dyDescent="0.3">
      <c r="A307" s="81"/>
      <c r="B307" s="61"/>
      <c r="C307" s="91"/>
      <c r="D307" s="183"/>
      <c r="E307" s="183"/>
      <c r="F307" s="64"/>
      <c r="G307" s="58"/>
    </row>
    <row r="308" spans="1:7" x14ac:dyDescent="0.25">
      <c r="A308" s="1"/>
      <c r="B308" s="102" t="s">
        <v>27</v>
      </c>
      <c r="C308" s="118">
        <v>108</v>
      </c>
      <c r="D308" s="180">
        <v>3</v>
      </c>
      <c r="E308" s="180"/>
      <c r="F308" s="82">
        <v>2300</v>
      </c>
    </row>
    <row r="309" spans="1:7" x14ac:dyDescent="0.25">
      <c r="A309" s="114"/>
      <c r="B309" s="102" t="s">
        <v>27</v>
      </c>
      <c r="C309" s="118">
        <v>110</v>
      </c>
      <c r="D309" s="180">
        <v>3</v>
      </c>
      <c r="E309" s="180"/>
      <c r="F309" s="82">
        <v>2300</v>
      </c>
    </row>
    <row r="310" spans="1:7" x14ac:dyDescent="0.25">
      <c r="A310" s="114"/>
      <c r="B310" s="102" t="s">
        <v>27</v>
      </c>
      <c r="C310" s="118">
        <v>113</v>
      </c>
      <c r="D310" s="180">
        <v>3</v>
      </c>
      <c r="E310" s="180"/>
      <c r="F310" s="82">
        <v>2300</v>
      </c>
    </row>
    <row r="311" spans="1:7" x14ac:dyDescent="0.25">
      <c r="A311" s="52"/>
      <c r="B311" s="83"/>
      <c r="C311" s="193"/>
      <c r="D311" s="193"/>
      <c r="E311" s="193"/>
      <c r="F311" s="85"/>
      <c r="G311" s="48"/>
    </row>
    <row r="312" spans="1:7" ht="18.75" x14ac:dyDescent="0.3">
      <c r="A312" s="81"/>
      <c r="B312" s="93"/>
      <c r="C312" s="192"/>
      <c r="D312" s="192"/>
      <c r="E312" s="192"/>
      <c r="F312" s="94"/>
      <c r="G312" s="58"/>
    </row>
    <row r="313" spans="1:7" ht="18.75" x14ac:dyDescent="0.3">
      <c r="A313" s="58"/>
      <c r="B313" s="93"/>
      <c r="C313" s="192"/>
      <c r="D313" s="192"/>
      <c r="E313" s="192"/>
      <c r="F313" s="94"/>
      <c r="G313" s="58"/>
    </row>
    <row r="314" spans="1:7" ht="18.75" x14ac:dyDescent="0.3">
      <c r="A314" s="58"/>
      <c r="B314" s="93"/>
      <c r="C314" s="192"/>
      <c r="D314" s="192"/>
      <c r="E314" s="192"/>
      <c r="F314" s="94"/>
      <c r="G314" s="58"/>
    </row>
    <row r="315" spans="1:7" ht="18.75" x14ac:dyDescent="0.3">
      <c r="A315" s="58"/>
      <c r="B315" s="93"/>
      <c r="C315" s="192"/>
      <c r="D315" s="192"/>
      <c r="E315" s="192"/>
      <c r="F315" s="94"/>
      <c r="G315" s="58"/>
    </row>
    <row r="316" spans="1:7" ht="18.75" x14ac:dyDescent="0.3">
      <c r="A316" s="58"/>
      <c r="B316" s="93"/>
      <c r="C316" s="192"/>
      <c r="D316" s="192"/>
      <c r="E316" s="192"/>
      <c r="F316" s="94"/>
      <c r="G316" s="58"/>
    </row>
    <row r="317" spans="1:7" ht="18.75" x14ac:dyDescent="0.3">
      <c r="A317" s="58"/>
      <c r="B317" s="93"/>
      <c r="C317" s="52"/>
      <c r="D317" s="52"/>
      <c r="E317" s="94"/>
      <c r="F317" s="94"/>
      <c r="G317" s="58"/>
    </row>
    <row r="318" spans="1:7" ht="18.75" x14ac:dyDescent="0.3">
      <c r="A318" s="58"/>
      <c r="B318" s="59"/>
      <c r="C318" s="58"/>
      <c r="D318" s="59"/>
      <c r="E318" s="60"/>
      <c r="F318" s="58"/>
      <c r="G318" s="58"/>
    </row>
    <row r="319" spans="1:7" ht="19.5" thickBot="1" x14ac:dyDescent="0.35">
      <c r="A319" s="58"/>
      <c r="B319" s="59"/>
      <c r="C319" s="58"/>
      <c r="D319" s="59"/>
      <c r="E319" s="60"/>
      <c r="F319" s="70"/>
      <c r="G319" s="58"/>
    </row>
    <row r="320" spans="1:7" ht="15.75" thickTop="1" x14ac:dyDescent="0.25">
      <c r="A320" s="71"/>
      <c r="B320" s="72"/>
      <c r="C320" s="71"/>
      <c r="D320" s="72"/>
      <c r="E320" s="73"/>
      <c r="F320" s="71"/>
      <c r="G320" s="71"/>
    </row>
    <row r="321" spans="1:13" x14ac:dyDescent="0.25">
      <c r="A321" s="71"/>
      <c r="B321" s="72"/>
      <c r="C321" s="71"/>
      <c r="D321" s="72"/>
      <c r="E321" s="73"/>
      <c r="F321" s="71"/>
      <c r="G321" s="71"/>
    </row>
    <row r="322" spans="1:13" ht="18" customHeight="1" x14ac:dyDescent="0.3">
      <c r="A322" s="181" t="s">
        <v>154</v>
      </c>
      <c r="B322" s="181"/>
      <c r="C322" s="181"/>
      <c r="D322" s="181"/>
      <c r="E322" s="76" t="s">
        <v>11</v>
      </c>
      <c r="F322" s="88">
        <f>SUM(F304:F319)</f>
        <v>6900</v>
      </c>
      <c r="G322" s="75"/>
    </row>
    <row r="323" spans="1:13" ht="14.45" customHeight="1" x14ac:dyDescent="0.25">
      <c r="A323" s="181"/>
      <c r="B323" s="181"/>
      <c r="C323" s="181"/>
      <c r="D323" s="181"/>
      <c r="E323" s="75"/>
      <c r="F323" s="75"/>
      <c r="G323" s="75"/>
    </row>
    <row r="324" spans="1:13" ht="18.75" x14ac:dyDescent="0.3">
      <c r="A324" s="181"/>
      <c r="B324" s="181"/>
      <c r="C324" s="181"/>
      <c r="D324" s="181"/>
      <c r="E324" s="182"/>
      <c r="F324" s="182"/>
      <c r="G324" s="75"/>
    </row>
    <row r="327" spans="1:13" ht="18.75" x14ac:dyDescent="0.3">
      <c r="A327" s="58"/>
      <c r="B327" s="93"/>
      <c r="C327" s="192"/>
      <c r="D327" s="192"/>
      <c r="E327" s="192"/>
      <c r="F327" s="94"/>
      <c r="G327" s="58"/>
    </row>
    <row r="328" spans="1:13" ht="18.75" x14ac:dyDescent="0.3">
      <c r="A328" s="58"/>
      <c r="B328" s="93"/>
      <c r="C328" s="124"/>
      <c r="D328" s="124"/>
      <c r="E328" s="124"/>
      <c r="F328" s="94"/>
      <c r="G328" s="58"/>
    </row>
    <row r="329" spans="1:13" ht="12.6" customHeight="1" x14ac:dyDescent="0.25">
      <c r="H329" s="2"/>
      <c r="I329" s="2"/>
      <c r="J329" s="2"/>
      <c r="K329" s="2"/>
      <c r="L329" s="2"/>
      <c r="M329" s="2"/>
    </row>
    <row r="331" spans="1:13" ht="18.75" x14ac:dyDescent="0.3">
      <c r="A331" s="58"/>
      <c r="B331" s="93"/>
      <c r="C331" s="97"/>
      <c r="D331" s="97"/>
      <c r="E331" s="94"/>
      <c r="F331" s="94"/>
      <c r="G331" s="58"/>
    </row>
    <row r="332" spans="1:13" ht="18.75" x14ac:dyDescent="0.3">
      <c r="A332" s="58"/>
      <c r="B332" s="59"/>
      <c r="C332" s="58"/>
      <c r="D332" s="59"/>
      <c r="E332" s="60"/>
      <c r="F332" s="58"/>
      <c r="G332" s="58"/>
    </row>
    <row r="333" spans="1:13" ht="14.45" customHeight="1" x14ac:dyDescent="0.25">
      <c r="A333" s="189" t="s">
        <v>147</v>
      </c>
      <c r="B333" s="189"/>
      <c r="C333" s="189"/>
      <c r="D333" s="189"/>
      <c r="E333" s="189"/>
      <c r="F333" s="189"/>
      <c r="G333" s="189"/>
    </row>
    <row r="334" spans="1:13" ht="14.45" customHeight="1" x14ac:dyDescent="0.25">
      <c r="A334" s="189"/>
      <c r="B334" s="189"/>
      <c r="C334" s="189"/>
      <c r="D334" s="189"/>
      <c r="E334" s="189"/>
      <c r="F334" s="189"/>
      <c r="G334" s="189"/>
    </row>
    <row r="335" spans="1:13" ht="14.45" customHeight="1" x14ac:dyDescent="0.25">
      <c r="A335" s="189"/>
      <c r="B335" s="189"/>
      <c r="C335" s="189"/>
      <c r="D335" s="189"/>
      <c r="E335" s="189"/>
      <c r="F335" s="189"/>
      <c r="G335" s="189"/>
    </row>
    <row r="336" spans="1:13" ht="14.45" customHeight="1" x14ac:dyDescent="0.25">
      <c r="A336" s="189"/>
      <c r="B336" s="189"/>
      <c r="C336" s="189"/>
      <c r="D336" s="189"/>
      <c r="E336" s="189"/>
      <c r="F336" s="189"/>
      <c r="G336" s="189"/>
    </row>
    <row r="337" spans="1:7" ht="14.45" customHeight="1" x14ac:dyDescent="0.25">
      <c r="A337" s="189"/>
      <c r="B337" s="189"/>
      <c r="C337" s="189"/>
      <c r="D337" s="189"/>
      <c r="E337" s="189"/>
      <c r="F337" s="189"/>
      <c r="G337" s="189"/>
    </row>
    <row r="338" spans="1:7" ht="14.45" customHeight="1" x14ac:dyDescent="0.25">
      <c r="A338" s="189"/>
      <c r="B338" s="189"/>
      <c r="C338" s="189"/>
      <c r="D338" s="189"/>
      <c r="E338" s="189"/>
      <c r="F338" s="189"/>
      <c r="G338" s="189"/>
    </row>
    <row r="339" spans="1:7" ht="14.45" customHeight="1" x14ac:dyDescent="0.25">
      <c r="A339" s="189"/>
      <c r="B339" s="189"/>
      <c r="C339" s="189"/>
      <c r="D339" s="189"/>
      <c r="E339" s="189"/>
      <c r="F339" s="189"/>
      <c r="G339" s="189"/>
    </row>
    <row r="340" spans="1:7" ht="14.45" customHeight="1" x14ac:dyDescent="0.25">
      <c r="A340" s="189"/>
      <c r="B340" s="189"/>
      <c r="C340" s="189"/>
      <c r="D340" s="189"/>
      <c r="E340" s="189"/>
      <c r="F340" s="189"/>
      <c r="G340" s="189"/>
    </row>
    <row r="341" spans="1:7" ht="14.45" customHeight="1" x14ac:dyDescent="0.25">
      <c r="A341" s="189"/>
      <c r="B341" s="189"/>
      <c r="C341" s="189"/>
      <c r="D341" s="189"/>
      <c r="E341" s="189"/>
      <c r="F341" s="189"/>
      <c r="G341" s="189"/>
    </row>
    <row r="342" spans="1:7" ht="14.45" customHeight="1" x14ac:dyDescent="0.25">
      <c r="A342" s="186" t="s">
        <v>141</v>
      </c>
      <c r="B342" s="186"/>
      <c r="C342" s="186"/>
      <c r="D342" s="186"/>
      <c r="E342" s="186"/>
      <c r="F342" s="186"/>
      <c r="G342" s="186"/>
    </row>
    <row r="343" spans="1:7" ht="14.45" customHeight="1" x14ac:dyDescent="0.25">
      <c r="A343" s="186"/>
      <c r="B343" s="186"/>
      <c r="C343" s="186"/>
      <c r="D343" s="186"/>
      <c r="E343" s="186"/>
      <c r="F343" s="186"/>
      <c r="G343" s="186"/>
    </row>
    <row r="344" spans="1:7" ht="14.45" customHeight="1" x14ac:dyDescent="0.25">
      <c r="A344" s="186"/>
      <c r="B344" s="186"/>
      <c r="C344" s="186"/>
      <c r="D344" s="186"/>
      <c r="E344" s="186"/>
      <c r="F344" s="186"/>
      <c r="G344" s="186"/>
    </row>
    <row r="345" spans="1:7" ht="26.25" x14ac:dyDescent="0.25">
      <c r="A345" s="53"/>
      <c r="B345" s="55" t="s">
        <v>54</v>
      </c>
      <c r="C345" s="92" t="s">
        <v>55</v>
      </c>
      <c r="D345" s="188" t="s">
        <v>2</v>
      </c>
      <c r="E345" s="188"/>
      <c r="F345" s="56" t="s">
        <v>56</v>
      </c>
      <c r="G345" s="57"/>
    </row>
    <row r="346" spans="1:7" ht="18.75" x14ac:dyDescent="0.3">
      <c r="A346" s="58"/>
      <c r="B346" s="59"/>
      <c r="C346" s="58"/>
      <c r="D346" s="59"/>
      <c r="E346" s="60"/>
      <c r="F346" s="58"/>
      <c r="G346" s="58"/>
    </row>
    <row r="347" spans="1:7" ht="20.100000000000001" customHeight="1" x14ac:dyDescent="0.3">
      <c r="A347" s="58"/>
      <c r="B347" s="61"/>
      <c r="C347" s="63"/>
      <c r="D347" s="183"/>
      <c r="E347" s="183"/>
      <c r="F347" s="64"/>
      <c r="G347" s="65"/>
    </row>
    <row r="348" spans="1:7" ht="20.100000000000001" customHeight="1" x14ac:dyDescent="0.3">
      <c r="A348" s="58"/>
      <c r="B348" s="61"/>
      <c r="C348" s="63"/>
      <c r="D348" s="183"/>
      <c r="E348" s="183"/>
      <c r="F348" s="64"/>
      <c r="G348" s="65"/>
    </row>
    <row r="349" spans="1:7" x14ac:dyDescent="0.25">
      <c r="A349" s="1"/>
      <c r="B349" s="102" t="s">
        <v>22</v>
      </c>
      <c r="C349" s="118">
        <v>3504</v>
      </c>
      <c r="D349" s="180">
        <v>4</v>
      </c>
      <c r="E349" s="180"/>
      <c r="F349" s="82">
        <v>3400</v>
      </c>
    </row>
    <row r="350" spans="1:7" ht="15" customHeight="1" x14ac:dyDescent="0.25">
      <c r="A350" s="114"/>
      <c r="B350" s="102" t="s">
        <v>22</v>
      </c>
      <c r="C350" s="118">
        <v>3515</v>
      </c>
      <c r="D350" s="180">
        <v>4</v>
      </c>
      <c r="E350" s="180"/>
      <c r="F350" s="82">
        <v>3400</v>
      </c>
    </row>
    <row r="351" spans="1:7" x14ac:dyDescent="0.25">
      <c r="A351" s="114"/>
      <c r="B351" s="102" t="s">
        <v>22</v>
      </c>
      <c r="C351" s="118">
        <v>3557</v>
      </c>
      <c r="D351" s="180">
        <v>4</v>
      </c>
      <c r="E351" s="180"/>
      <c r="F351" s="82">
        <v>3400</v>
      </c>
    </row>
    <row r="352" spans="1:7" x14ac:dyDescent="0.25">
      <c r="A352" s="1"/>
      <c r="B352" s="102" t="s">
        <v>22</v>
      </c>
      <c r="C352" s="118">
        <v>3562</v>
      </c>
      <c r="D352" s="180">
        <v>4</v>
      </c>
      <c r="E352" s="180"/>
      <c r="F352" s="82">
        <v>3400</v>
      </c>
    </row>
    <row r="353" spans="1:13" ht="15" customHeight="1" x14ac:dyDescent="0.25">
      <c r="A353" s="114"/>
      <c r="B353" s="102" t="s">
        <v>22</v>
      </c>
      <c r="C353" s="118">
        <v>3563</v>
      </c>
      <c r="D353" s="180">
        <v>4</v>
      </c>
      <c r="E353" s="180"/>
      <c r="F353" s="82">
        <v>3400</v>
      </c>
    </row>
    <row r="354" spans="1:13" ht="18.75" x14ac:dyDescent="0.3">
      <c r="A354" s="81"/>
      <c r="B354" s="83"/>
      <c r="C354" s="193"/>
      <c r="D354" s="193"/>
      <c r="E354" s="193"/>
      <c r="F354" s="85"/>
      <c r="G354" s="58"/>
    </row>
    <row r="355" spans="1:13" ht="18.75" x14ac:dyDescent="0.3">
      <c r="A355" s="58"/>
      <c r="B355" s="93"/>
      <c r="C355" s="192"/>
      <c r="D355" s="192"/>
      <c r="E355" s="192"/>
      <c r="F355" s="94"/>
      <c r="G355" s="58"/>
    </row>
    <row r="356" spans="1:13" ht="18.75" x14ac:dyDescent="0.3">
      <c r="A356" s="58"/>
      <c r="B356" s="93"/>
      <c r="C356" s="52"/>
      <c r="D356" s="52"/>
      <c r="E356" s="94"/>
      <c r="F356" s="94"/>
      <c r="G356" s="58"/>
    </row>
    <row r="357" spans="1:13" ht="18.75" x14ac:dyDescent="0.3">
      <c r="A357" s="58"/>
      <c r="B357" s="59"/>
      <c r="C357" s="58"/>
      <c r="D357" s="59"/>
      <c r="E357" s="60"/>
      <c r="F357" s="58"/>
      <c r="G357" s="58"/>
    </row>
    <row r="358" spans="1:13" ht="19.5" thickBot="1" x14ac:dyDescent="0.35">
      <c r="A358" s="58"/>
      <c r="B358" s="59"/>
      <c r="C358" s="58"/>
      <c r="D358" s="59"/>
      <c r="E358" s="60"/>
      <c r="F358" s="70"/>
      <c r="G358" s="58"/>
    </row>
    <row r="359" spans="1:13" ht="15.75" thickTop="1" x14ac:dyDescent="0.25">
      <c r="A359" s="71"/>
      <c r="B359" s="72"/>
      <c r="C359" s="71"/>
      <c r="D359" s="72"/>
      <c r="E359" s="73"/>
      <c r="F359" s="71"/>
      <c r="G359" s="71"/>
    </row>
    <row r="360" spans="1:13" x14ac:dyDescent="0.25">
      <c r="A360" s="71"/>
      <c r="B360" s="72"/>
      <c r="C360" s="71"/>
      <c r="D360" s="72"/>
      <c r="E360" s="73"/>
      <c r="F360" s="71"/>
      <c r="G360" s="71"/>
    </row>
    <row r="361" spans="1:13" ht="18" customHeight="1" x14ac:dyDescent="0.3">
      <c r="A361" s="181" t="s">
        <v>154</v>
      </c>
      <c r="B361" s="181"/>
      <c r="C361" s="181"/>
      <c r="D361" s="181"/>
      <c r="E361" s="76" t="s">
        <v>10</v>
      </c>
      <c r="F361" s="88">
        <f>SUM(F346:F358)</f>
        <v>17000</v>
      </c>
      <c r="G361" s="75"/>
    </row>
    <row r="362" spans="1:13" ht="14.45" customHeight="1" x14ac:dyDescent="0.25">
      <c r="A362" s="181"/>
      <c r="B362" s="181"/>
      <c r="C362" s="181"/>
      <c r="D362" s="181"/>
      <c r="E362" s="75"/>
      <c r="F362" s="75"/>
      <c r="G362" s="75"/>
    </row>
    <row r="363" spans="1:13" ht="12.75" customHeight="1" x14ac:dyDescent="0.3">
      <c r="A363" s="181"/>
      <c r="B363" s="181"/>
      <c r="C363" s="181"/>
      <c r="D363" s="181"/>
      <c r="E363" s="182"/>
      <c r="F363" s="182"/>
      <c r="G363" s="75"/>
    </row>
    <row r="365" spans="1:13" s="2" customFormat="1" ht="12.6" customHeight="1" x14ac:dyDescent="0.25">
      <c r="A365"/>
      <c r="B365" s="41"/>
      <c r="C365" s="49"/>
      <c r="D365" s="47"/>
      <c r="E365" s="45"/>
      <c r="F365"/>
      <c r="G365"/>
      <c r="H365"/>
      <c r="I365"/>
      <c r="J365"/>
      <c r="K365"/>
      <c r="L365"/>
      <c r="M365"/>
    </row>
    <row r="369" spans="1:13" s="2" customFormat="1" ht="12.6" customHeight="1" x14ac:dyDescent="0.25">
      <c r="A369"/>
      <c r="B369" s="41"/>
      <c r="C369" s="49"/>
      <c r="D369" s="47"/>
      <c r="E369" s="45"/>
      <c r="F369"/>
      <c r="G369"/>
      <c r="H369"/>
      <c r="I369"/>
      <c r="J369"/>
      <c r="K369"/>
      <c r="L369"/>
      <c r="M369"/>
    </row>
    <row r="373" spans="1:13" s="2" customFormat="1" ht="12.6" customHeight="1" x14ac:dyDescent="0.25">
      <c r="A373"/>
      <c r="B373" s="41"/>
      <c r="C373" s="49"/>
      <c r="D373" s="47"/>
      <c r="E373" s="45"/>
      <c r="F373"/>
      <c r="G373"/>
      <c r="H373"/>
      <c r="I373"/>
      <c r="J373"/>
      <c r="K373"/>
      <c r="L373"/>
      <c r="M373"/>
    </row>
    <row r="376" spans="1:13" ht="10.5" customHeight="1" x14ac:dyDescent="0.25"/>
    <row r="378" spans="1:13" ht="14.45" customHeight="1" x14ac:dyDescent="0.25">
      <c r="A378" s="189" t="s">
        <v>155</v>
      </c>
      <c r="B378" s="189"/>
      <c r="C378" s="189"/>
      <c r="D378" s="189"/>
      <c r="E378" s="189"/>
      <c r="F378" s="189"/>
      <c r="G378" s="189"/>
    </row>
    <row r="379" spans="1:13" ht="14.45" customHeight="1" x14ac:dyDescent="0.25">
      <c r="A379" s="189"/>
      <c r="B379" s="189"/>
      <c r="C379" s="189"/>
      <c r="D379" s="189"/>
      <c r="E379" s="189"/>
      <c r="F379" s="189"/>
      <c r="G379" s="189"/>
    </row>
    <row r="380" spans="1:13" ht="14.45" customHeight="1" x14ac:dyDescent="0.25">
      <c r="A380" s="189"/>
      <c r="B380" s="189"/>
      <c r="C380" s="189"/>
      <c r="D380" s="189"/>
      <c r="E380" s="189"/>
      <c r="F380" s="189"/>
      <c r="G380" s="189"/>
    </row>
    <row r="381" spans="1:13" ht="14.45" customHeight="1" x14ac:dyDescent="0.25">
      <c r="A381" s="189"/>
      <c r="B381" s="189"/>
      <c r="C381" s="189"/>
      <c r="D381" s="189"/>
      <c r="E381" s="189"/>
      <c r="F381" s="189"/>
      <c r="G381" s="189"/>
    </row>
    <row r="382" spans="1:13" ht="14.45" customHeight="1" x14ac:dyDescent="0.25">
      <c r="A382" s="189"/>
      <c r="B382" s="189"/>
      <c r="C382" s="189"/>
      <c r="D382" s="189"/>
      <c r="E382" s="189"/>
      <c r="F382" s="189"/>
      <c r="G382" s="189"/>
    </row>
    <row r="383" spans="1:13" ht="14.45" customHeight="1" x14ac:dyDescent="0.25">
      <c r="A383" s="189"/>
      <c r="B383" s="189"/>
      <c r="C383" s="189"/>
      <c r="D383" s="189"/>
      <c r="E383" s="189"/>
      <c r="F383" s="189"/>
      <c r="G383" s="189"/>
    </row>
    <row r="384" spans="1:13" ht="14.45" customHeight="1" x14ac:dyDescent="0.25">
      <c r="A384" s="189"/>
      <c r="B384" s="189"/>
      <c r="C384" s="189"/>
      <c r="D384" s="189"/>
      <c r="E384" s="189"/>
      <c r="F384" s="189"/>
      <c r="G384" s="189"/>
    </row>
    <row r="385" spans="1:7" ht="14.45" customHeight="1" x14ac:dyDescent="0.25">
      <c r="A385" s="189"/>
      <c r="B385" s="189"/>
      <c r="C385" s="189"/>
      <c r="D385" s="189"/>
      <c r="E385" s="189"/>
      <c r="F385" s="189"/>
      <c r="G385" s="189"/>
    </row>
    <row r="386" spans="1:7" ht="14.45" customHeight="1" x14ac:dyDescent="0.25">
      <c r="A386" s="189"/>
      <c r="B386" s="189"/>
      <c r="C386" s="189"/>
      <c r="D386" s="189"/>
      <c r="E386" s="189"/>
      <c r="F386" s="189"/>
      <c r="G386" s="189"/>
    </row>
    <row r="387" spans="1:7" ht="14.45" customHeight="1" x14ac:dyDescent="0.25">
      <c r="A387" s="186" t="s">
        <v>141</v>
      </c>
      <c r="B387" s="186"/>
      <c r="C387" s="186"/>
      <c r="D387" s="186"/>
      <c r="E387" s="186"/>
      <c r="F387" s="186"/>
      <c r="G387" s="186"/>
    </row>
    <row r="388" spans="1:7" ht="14.45" customHeight="1" x14ac:dyDescent="0.25">
      <c r="A388" s="186"/>
      <c r="B388" s="186"/>
      <c r="C388" s="186"/>
      <c r="D388" s="186"/>
      <c r="E388" s="186"/>
      <c r="F388" s="186"/>
      <c r="G388" s="186"/>
    </row>
    <row r="389" spans="1:7" ht="14.45" customHeight="1" x14ac:dyDescent="0.25">
      <c r="A389" s="186"/>
      <c r="B389" s="186"/>
      <c r="C389" s="186"/>
      <c r="D389" s="186"/>
      <c r="E389" s="186"/>
      <c r="F389" s="186"/>
      <c r="G389" s="186"/>
    </row>
    <row r="390" spans="1:7" ht="18.95" customHeight="1" x14ac:dyDescent="0.25">
      <c r="A390" s="53"/>
      <c r="B390" s="92" t="s">
        <v>54</v>
      </c>
      <c r="C390" s="99" t="s">
        <v>55</v>
      </c>
      <c r="D390" s="188" t="s">
        <v>2</v>
      </c>
      <c r="E390" s="188"/>
      <c r="F390" s="56" t="s">
        <v>56</v>
      </c>
      <c r="G390" s="57"/>
    </row>
    <row r="391" spans="1:7" ht="18.95" customHeight="1" x14ac:dyDescent="0.3">
      <c r="A391" s="58"/>
      <c r="B391" s="103"/>
      <c r="C391" s="104"/>
      <c r="D391" s="103"/>
      <c r="E391" s="105"/>
      <c r="F391" s="104"/>
      <c r="G391" s="58"/>
    </row>
    <row r="392" spans="1:7" ht="18.95" customHeight="1" x14ac:dyDescent="0.25">
      <c r="A392" s="89"/>
      <c r="B392" s="102"/>
      <c r="C392" s="96"/>
      <c r="D392" s="180"/>
      <c r="E392" s="180"/>
      <c r="F392" s="82"/>
      <c r="G392" s="131"/>
    </row>
    <row r="393" spans="1:7" x14ac:dyDescent="0.25">
      <c r="A393" s="124"/>
      <c r="B393" s="102" t="s">
        <v>16</v>
      </c>
      <c r="C393" s="122">
        <v>3507</v>
      </c>
      <c r="D393" s="180">
        <v>2</v>
      </c>
      <c r="E393" s="180"/>
      <c r="F393" s="82">
        <v>2800</v>
      </c>
      <c r="G393" s="98"/>
    </row>
    <row r="394" spans="1:7" x14ac:dyDescent="0.25">
      <c r="A394" s="124"/>
      <c r="B394" s="102" t="s">
        <v>16</v>
      </c>
      <c r="C394" s="122">
        <v>3514</v>
      </c>
      <c r="D394" s="180">
        <v>3</v>
      </c>
      <c r="E394" s="180"/>
      <c r="F394" s="82">
        <v>2800</v>
      </c>
      <c r="G394" s="98"/>
    </row>
    <row r="395" spans="1:7" x14ac:dyDescent="0.25">
      <c r="A395" s="124"/>
      <c r="B395" s="102" t="s">
        <v>16</v>
      </c>
      <c r="C395" s="122">
        <v>3566</v>
      </c>
      <c r="D395" s="180">
        <v>3</v>
      </c>
      <c r="E395" s="180"/>
      <c r="F395" s="82">
        <v>2800</v>
      </c>
      <c r="G395" s="98"/>
    </row>
    <row r="396" spans="1:7" ht="15" customHeight="1" x14ac:dyDescent="0.25">
      <c r="A396" s="124"/>
      <c r="B396" s="102" t="s">
        <v>16</v>
      </c>
      <c r="C396" s="122">
        <v>3613</v>
      </c>
      <c r="D396" s="180">
        <v>2</v>
      </c>
      <c r="E396" s="180"/>
      <c r="F396" s="82">
        <v>2800</v>
      </c>
      <c r="G396" s="98"/>
    </row>
    <row r="397" spans="1:7" x14ac:dyDescent="0.25">
      <c r="A397" s="124"/>
      <c r="B397" s="102" t="s">
        <v>52</v>
      </c>
      <c r="C397" s="122" t="s">
        <v>116</v>
      </c>
      <c r="D397" s="180" t="s">
        <v>43</v>
      </c>
      <c r="E397" s="180"/>
      <c r="F397" s="82">
        <v>2400</v>
      </c>
      <c r="G397" s="98"/>
    </row>
    <row r="398" spans="1:7" x14ac:dyDescent="0.25">
      <c r="A398" s="124"/>
      <c r="B398" s="102" t="s">
        <v>52</v>
      </c>
      <c r="C398" s="122" t="s">
        <v>119</v>
      </c>
      <c r="D398" s="180" t="s">
        <v>43</v>
      </c>
      <c r="E398" s="180"/>
      <c r="F398" s="82">
        <v>2400</v>
      </c>
      <c r="G398" s="98"/>
    </row>
    <row r="399" spans="1:7" ht="18.95" customHeight="1" x14ac:dyDescent="0.3">
      <c r="A399" s="58"/>
      <c r="B399" s="102"/>
      <c r="C399" s="96"/>
      <c r="D399" s="180"/>
      <c r="E399" s="180"/>
      <c r="F399" s="82"/>
      <c r="G399" s="81"/>
    </row>
    <row r="400" spans="1:7" ht="18.95" customHeight="1" x14ac:dyDescent="0.3">
      <c r="A400" s="58"/>
      <c r="B400" s="102"/>
      <c r="C400" s="96"/>
      <c r="D400" s="180"/>
      <c r="E400" s="180"/>
      <c r="F400" s="82"/>
      <c r="G400" s="58"/>
    </row>
    <row r="401" spans="1:7" ht="18.95" customHeight="1" x14ac:dyDescent="0.3">
      <c r="A401" s="58"/>
      <c r="B401" s="102"/>
      <c r="C401" s="96"/>
      <c r="D401" s="180"/>
      <c r="E401" s="180"/>
      <c r="F401" s="82"/>
      <c r="G401" s="58"/>
    </row>
    <row r="402" spans="1:7" ht="18.95" customHeight="1" x14ac:dyDescent="0.3">
      <c r="A402" s="58"/>
      <c r="B402" s="102"/>
      <c r="C402" s="96"/>
      <c r="D402" s="180"/>
      <c r="E402" s="180"/>
      <c r="F402" s="82"/>
      <c r="G402" s="58"/>
    </row>
    <row r="403" spans="1:7" ht="18.95" customHeight="1" x14ac:dyDescent="0.25">
      <c r="A403" s="89"/>
      <c r="B403" s="102"/>
      <c r="C403" s="96"/>
      <c r="D403" s="180"/>
      <c r="E403" s="180"/>
      <c r="F403" s="82"/>
      <c r="G403" s="48"/>
    </row>
    <row r="404" spans="1:7" ht="18.95" customHeight="1" x14ac:dyDescent="0.25">
      <c r="A404" s="89"/>
      <c r="B404" s="102"/>
      <c r="C404" s="96"/>
      <c r="D404" s="180"/>
      <c r="E404" s="180"/>
      <c r="F404" s="82"/>
      <c r="G404" s="48"/>
    </row>
    <row r="405" spans="1:7" ht="18.95" customHeight="1" x14ac:dyDescent="0.3">
      <c r="A405" s="58"/>
      <c r="B405" s="102"/>
      <c r="C405" s="106"/>
      <c r="D405" s="180"/>
      <c r="E405" s="180"/>
      <c r="F405" s="82"/>
      <c r="G405" s="58"/>
    </row>
    <row r="406" spans="1:7" ht="18.95" customHeight="1" x14ac:dyDescent="0.3">
      <c r="A406" s="58"/>
      <c r="B406" s="102"/>
      <c r="C406" s="106"/>
      <c r="D406" s="180"/>
      <c r="E406" s="180"/>
      <c r="F406" s="82"/>
      <c r="G406" s="58"/>
    </row>
    <row r="407" spans="1:7" ht="18.95" customHeight="1" x14ac:dyDescent="0.3">
      <c r="A407" s="58"/>
      <c r="B407" s="102"/>
      <c r="C407" s="106"/>
      <c r="D407" s="180"/>
      <c r="E407" s="180"/>
      <c r="F407" s="82"/>
      <c r="G407" s="58"/>
    </row>
    <row r="408" spans="1:7" ht="18.95" customHeight="1" x14ac:dyDescent="0.3">
      <c r="A408" s="58"/>
      <c r="B408" s="102"/>
      <c r="C408" s="106"/>
      <c r="D408" s="180"/>
      <c r="E408" s="180"/>
      <c r="F408" s="82"/>
      <c r="G408" s="58"/>
    </row>
    <row r="409" spans="1:7" ht="19.5" thickBot="1" x14ac:dyDescent="0.35">
      <c r="A409" s="58"/>
      <c r="B409" s="59"/>
      <c r="C409" s="58"/>
      <c r="D409" s="59"/>
      <c r="E409" s="60"/>
      <c r="F409" s="70"/>
      <c r="G409" s="58"/>
    </row>
    <row r="410" spans="1:7" ht="15.75" thickTop="1" x14ac:dyDescent="0.25">
      <c r="A410" s="71"/>
      <c r="B410" s="72"/>
      <c r="C410" s="71"/>
      <c r="D410" s="72"/>
      <c r="E410" s="73"/>
      <c r="F410" s="71"/>
      <c r="G410" s="71"/>
    </row>
    <row r="411" spans="1:7" ht="18" customHeight="1" x14ac:dyDescent="0.3">
      <c r="A411" s="181" t="s">
        <v>154</v>
      </c>
      <c r="B411" s="181"/>
      <c r="C411" s="181"/>
      <c r="D411" s="181"/>
      <c r="E411" s="90" t="s">
        <v>9</v>
      </c>
      <c r="F411" s="88">
        <f>SUM(F391:F409)</f>
        <v>16000</v>
      </c>
      <c r="G411" s="75"/>
    </row>
    <row r="412" spans="1:7" ht="14.45" customHeight="1" x14ac:dyDescent="0.25">
      <c r="A412" s="181"/>
      <c r="B412" s="181"/>
      <c r="C412" s="181"/>
      <c r="D412" s="181"/>
      <c r="E412" s="75"/>
      <c r="F412" s="107"/>
      <c r="G412" s="75"/>
    </row>
    <row r="413" spans="1:7" ht="18.75" x14ac:dyDescent="0.3">
      <c r="A413" s="181"/>
      <c r="B413" s="181"/>
      <c r="C413" s="181"/>
      <c r="D413" s="181"/>
      <c r="E413" s="182"/>
      <c r="F413" s="182"/>
      <c r="G413" s="75"/>
    </row>
    <row r="421" spans="1:7" ht="14.45" customHeight="1" x14ac:dyDescent="0.25">
      <c r="A421" s="189" t="s">
        <v>156</v>
      </c>
      <c r="B421" s="189"/>
      <c r="C421" s="189"/>
      <c r="D421" s="189"/>
      <c r="E421" s="189"/>
      <c r="F421" s="189"/>
      <c r="G421" s="189"/>
    </row>
    <row r="422" spans="1:7" ht="14.45" customHeight="1" x14ac:dyDescent="0.25">
      <c r="A422" s="189"/>
      <c r="B422" s="189"/>
      <c r="C422" s="189"/>
      <c r="D422" s="189"/>
      <c r="E422" s="189"/>
      <c r="F422" s="189"/>
      <c r="G422" s="189"/>
    </row>
    <row r="423" spans="1:7" ht="14.45" customHeight="1" x14ac:dyDescent="0.25">
      <c r="A423" s="189"/>
      <c r="B423" s="189"/>
      <c r="C423" s="189"/>
      <c r="D423" s="189"/>
      <c r="E423" s="189"/>
      <c r="F423" s="189"/>
      <c r="G423" s="189"/>
    </row>
    <row r="424" spans="1:7" ht="14.45" customHeight="1" x14ac:dyDescent="0.25">
      <c r="A424" s="189"/>
      <c r="B424" s="189"/>
      <c r="C424" s="189"/>
      <c r="D424" s="189"/>
      <c r="E424" s="189"/>
      <c r="F424" s="189"/>
      <c r="G424" s="189"/>
    </row>
    <row r="425" spans="1:7" ht="14.45" customHeight="1" x14ac:dyDescent="0.25">
      <c r="A425" s="189"/>
      <c r="B425" s="189"/>
      <c r="C425" s="189"/>
      <c r="D425" s="189"/>
      <c r="E425" s="189"/>
      <c r="F425" s="189"/>
      <c r="G425" s="189"/>
    </row>
    <row r="426" spans="1:7" ht="14.45" customHeight="1" x14ac:dyDescent="0.25">
      <c r="A426" s="189"/>
      <c r="B426" s="189"/>
      <c r="C426" s="189"/>
      <c r="D426" s="189"/>
      <c r="E426" s="189"/>
      <c r="F426" s="189"/>
      <c r="G426" s="189"/>
    </row>
    <row r="427" spans="1:7" ht="14.45" customHeight="1" x14ac:dyDescent="0.25">
      <c r="A427" s="189"/>
      <c r="B427" s="189"/>
      <c r="C427" s="189"/>
      <c r="D427" s="189"/>
      <c r="E427" s="189"/>
      <c r="F427" s="189"/>
      <c r="G427" s="189"/>
    </row>
    <row r="428" spans="1:7" ht="14.45" customHeight="1" x14ac:dyDescent="0.25">
      <c r="A428" s="189"/>
      <c r="B428" s="189"/>
      <c r="C428" s="189"/>
      <c r="D428" s="189"/>
      <c r="E428" s="189"/>
      <c r="F428" s="189"/>
      <c r="G428" s="189"/>
    </row>
    <row r="429" spans="1:7" ht="14.45" customHeight="1" x14ac:dyDescent="0.25">
      <c r="A429" s="189"/>
      <c r="B429" s="189"/>
      <c r="C429" s="189"/>
      <c r="D429" s="189"/>
      <c r="E429" s="189"/>
      <c r="F429" s="189"/>
      <c r="G429" s="189"/>
    </row>
    <row r="430" spans="1:7" ht="14.45" customHeight="1" x14ac:dyDescent="0.25">
      <c r="A430" s="186" t="s">
        <v>141</v>
      </c>
      <c r="B430" s="186"/>
      <c r="C430" s="186"/>
      <c r="D430" s="186"/>
      <c r="E430" s="186"/>
      <c r="F430" s="186"/>
      <c r="G430" s="186"/>
    </row>
    <row r="431" spans="1:7" ht="14.45" customHeight="1" x14ac:dyDescent="0.25">
      <c r="A431" s="186"/>
      <c r="B431" s="186"/>
      <c r="C431" s="186"/>
      <c r="D431" s="186"/>
      <c r="E431" s="186"/>
      <c r="F431" s="186"/>
      <c r="G431" s="186"/>
    </row>
    <row r="432" spans="1:7" ht="14.45" customHeight="1" x14ac:dyDescent="0.25">
      <c r="A432" s="186"/>
      <c r="B432" s="186"/>
      <c r="C432" s="186"/>
      <c r="D432" s="186"/>
      <c r="E432" s="186"/>
      <c r="F432" s="186"/>
      <c r="G432" s="186"/>
    </row>
    <row r="433" spans="1:7" ht="18.95" customHeight="1" x14ac:dyDescent="0.25">
      <c r="A433" s="53"/>
      <c r="B433" s="126" t="s">
        <v>54</v>
      </c>
      <c r="C433" s="99" t="s">
        <v>55</v>
      </c>
      <c r="D433" s="188" t="s">
        <v>2</v>
      </c>
      <c r="E433" s="188"/>
      <c r="F433" s="56" t="s">
        <v>56</v>
      </c>
      <c r="G433" s="57"/>
    </row>
    <row r="434" spans="1:7" ht="18.95" customHeight="1" x14ac:dyDescent="0.3">
      <c r="A434" s="58"/>
      <c r="B434" s="103"/>
      <c r="C434" s="104"/>
      <c r="D434" s="103"/>
      <c r="E434" s="105"/>
      <c r="F434" s="104"/>
      <c r="G434" s="58"/>
    </row>
    <row r="435" spans="1:7" ht="18.95" customHeight="1" x14ac:dyDescent="0.25">
      <c r="A435" s="127"/>
      <c r="B435" s="102"/>
      <c r="C435" s="128"/>
      <c r="D435" s="180"/>
      <c r="E435" s="180"/>
      <c r="F435" s="82"/>
      <c r="G435" s="131"/>
    </row>
    <row r="436" spans="1:7" ht="15" customHeight="1" x14ac:dyDescent="0.25">
      <c r="A436" s="114"/>
      <c r="B436" s="102" t="s">
        <v>28</v>
      </c>
      <c r="C436" s="118" t="s">
        <v>66</v>
      </c>
      <c r="D436" s="180">
        <v>3</v>
      </c>
      <c r="E436" s="180"/>
      <c r="F436" s="82">
        <v>3200</v>
      </c>
    </row>
    <row r="437" spans="1:7" ht="18.75" x14ac:dyDescent="0.25">
      <c r="A437" s="5"/>
      <c r="B437" s="102" t="s">
        <v>28</v>
      </c>
      <c r="C437" s="118" t="s">
        <v>67</v>
      </c>
      <c r="D437" s="180">
        <v>4.5</v>
      </c>
      <c r="E437" s="180"/>
      <c r="F437" s="82">
        <v>3200</v>
      </c>
    </row>
    <row r="438" spans="1:7" x14ac:dyDescent="0.25">
      <c r="A438" s="114"/>
      <c r="B438" s="102" t="s">
        <v>28</v>
      </c>
      <c r="C438" s="118" t="s">
        <v>68</v>
      </c>
      <c r="D438" s="180">
        <v>3</v>
      </c>
      <c r="E438" s="180"/>
      <c r="F438" s="82">
        <v>3200</v>
      </c>
    </row>
    <row r="439" spans="1:7" x14ac:dyDescent="0.25">
      <c r="A439" s="114"/>
      <c r="B439" s="102" t="s">
        <v>48</v>
      </c>
      <c r="C439" s="118">
        <v>29</v>
      </c>
      <c r="D439" s="180" t="s">
        <v>73</v>
      </c>
      <c r="E439" s="180"/>
      <c r="F439" s="82">
        <v>2650</v>
      </c>
    </row>
    <row r="440" spans="1:7" ht="15" customHeight="1" x14ac:dyDescent="0.25">
      <c r="A440" s="114"/>
      <c r="B440" s="102" t="s">
        <v>48</v>
      </c>
      <c r="C440" s="118">
        <v>49</v>
      </c>
      <c r="D440" s="180" t="s">
        <v>73</v>
      </c>
      <c r="E440" s="180"/>
      <c r="F440" s="82">
        <v>2650</v>
      </c>
    </row>
    <row r="441" spans="1:7" x14ac:dyDescent="0.25">
      <c r="A441" s="114"/>
      <c r="B441" s="102" t="s">
        <v>48</v>
      </c>
      <c r="C441" s="118">
        <v>55</v>
      </c>
      <c r="D441" s="180" t="s">
        <v>73</v>
      </c>
      <c r="E441" s="180"/>
      <c r="F441" s="82">
        <v>2650</v>
      </c>
    </row>
    <row r="442" spans="1:7" x14ac:dyDescent="0.25">
      <c r="A442" s="114"/>
      <c r="B442" s="102" t="s">
        <v>48</v>
      </c>
      <c r="C442" s="118">
        <v>106</v>
      </c>
      <c r="D442" s="180" t="s">
        <v>73</v>
      </c>
      <c r="E442" s="180"/>
      <c r="F442" s="82">
        <v>2650</v>
      </c>
    </row>
    <row r="443" spans="1:7" x14ac:dyDescent="0.25">
      <c r="A443" s="114"/>
      <c r="B443" s="102" t="s">
        <v>48</v>
      </c>
      <c r="C443" s="118">
        <v>132</v>
      </c>
      <c r="D443" s="180" t="s">
        <v>73</v>
      </c>
      <c r="E443" s="180"/>
      <c r="F443" s="82">
        <v>2650</v>
      </c>
    </row>
    <row r="444" spans="1:7" ht="15" customHeight="1" x14ac:dyDescent="0.25">
      <c r="A444" s="114"/>
      <c r="B444" s="102" t="s">
        <v>48</v>
      </c>
      <c r="C444" s="118">
        <v>136</v>
      </c>
      <c r="D444" s="180" t="s">
        <v>73</v>
      </c>
      <c r="E444" s="180"/>
      <c r="F444" s="82">
        <v>2650</v>
      </c>
    </row>
    <row r="445" spans="1:7" x14ac:dyDescent="0.25">
      <c r="A445" s="1"/>
      <c r="B445" s="102" t="s">
        <v>48</v>
      </c>
      <c r="C445" s="118">
        <v>144</v>
      </c>
      <c r="D445" s="180" t="s">
        <v>73</v>
      </c>
      <c r="E445" s="180"/>
      <c r="F445" s="82">
        <v>2650</v>
      </c>
    </row>
    <row r="446" spans="1:7" ht="15" customHeight="1" x14ac:dyDescent="0.25">
      <c r="A446" s="114"/>
      <c r="B446" s="102" t="s">
        <v>48</v>
      </c>
      <c r="C446" s="118">
        <v>145</v>
      </c>
      <c r="D446" s="180" t="s">
        <v>73</v>
      </c>
      <c r="E446" s="180"/>
      <c r="F446" s="82">
        <v>2650</v>
      </c>
    </row>
    <row r="447" spans="1:7" x14ac:dyDescent="0.25">
      <c r="A447" s="114"/>
      <c r="B447" s="102" t="s">
        <v>48</v>
      </c>
      <c r="C447" s="118">
        <v>154</v>
      </c>
      <c r="D447" s="180" t="s">
        <v>73</v>
      </c>
      <c r="E447" s="180"/>
      <c r="F447" s="82">
        <v>2650</v>
      </c>
    </row>
    <row r="448" spans="1:7" ht="15" customHeight="1" x14ac:dyDescent="0.25">
      <c r="A448" s="114"/>
      <c r="B448" s="102" t="s">
        <v>50</v>
      </c>
      <c r="C448" s="118">
        <v>27</v>
      </c>
      <c r="D448" s="180">
        <v>2</v>
      </c>
      <c r="E448" s="180"/>
      <c r="F448" s="82">
        <v>2550</v>
      </c>
    </row>
    <row r="449" spans="1:7" x14ac:dyDescent="0.25">
      <c r="A449" s="114"/>
      <c r="B449" s="102" t="s">
        <v>50</v>
      </c>
      <c r="C449" s="118">
        <v>34</v>
      </c>
      <c r="D449" s="180" t="s">
        <v>31</v>
      </c>
      <c r="E449" s="180"/>
      <c r="F449" s="82">
        <v>2550</v>
      </c>
    </row>
    <row r="450" spans="1:7" x14ac:dyDescent="0.25">
      <c r="A450" s="114"/>
      <c r="B450" s="102" t="s">
        <v>50</v>
      </c>
      <c r="C450" s="118">
        <v>42</v>
      </c>
      <c r="D450" s="180">
        <v>2.5</v>
      </c>
      <c r="E450" s="180"/>
      <c r="F450" s="82">
        <v>2550</v>
      </c>
    </row>
    <row r="451" spans="1:7" ht="18.95" customHeight="1" x14ac:dyDescent="0.3">
      <c r="A451" s="58"/>
      <c r="B451" s="102"/>
      <c r="C451" s="128"/>
      <c r="D451" s="180"/>
      <c r="E451" s="180"/>
      <c r="F451" s="82"/>
    </row>
    <row r="452" spans="1:7" ht="18.95" customHeight="1" x14ac:dyDescent="0.3">
      <c r="A452" s="58"/>
      <c r="B452" s="102"/>
      <c r="C452" s="128"/>
      <c r="D452" s="180"/>
      <c r="E452" s="180"/>
      <c r="F452" s="82"/>
      <c r="G452" s="58"/>
    </row>
    <row r="453" spans="1:7" ht="18.95" customHeight="1" x14ac:dyDescent="0.3">
      <c r="A453" s="58"/>
      <c r="B453" s="102"/>
      <c r="C453" s="128"/>
      <c r="D453" s="180"/>
      <c r="E453" s="180"/>
      <c r="F453" s="82"/>
      <c r="G453" s="58"/>
    </row>
    <row r="454" spans="1:7" ht="18.95" customHeight="1" x14ac:dyDescent="0.3">
      <c r="A454" s="58"/>
      <c r="B454" s="102"/>
      <c r="C454" s="128"/>
      <c r="D454" s="180"/>
      <c r="E454" s="180"/>
      <c r="F454" s="82"/>
      <c r="G454" s="58"/>
    </row>
    <row r="455" spans="1:7" ht="19.5" thickBot="1" x14ac:dyDescent="0.35">
      <c r="A455" s="58"/>
      <c r="B455" s="59"/>
      <c r="C455" s="58"/>
      <c r="D455" s="59"/>
      <c r="E455" s="60"/>
      <c r="F455" s="70"/>
      <c r="G455" s="58"/>
    </row>
    <row r="456" spans="1:7" ht="15.75" thickTop="1" x14ac:dyDescent="0.25">
      <c r="A456" s="71"/>
      <c r="B456" s="72"/>
      <c r="C456" s="71"/>
      <c r="D456" s="72"/>
      <c r="E456" s="73"/>
      <c r="F456" s="71"/>
      <c r="G456" s="71"/>
    </row>
    <row r="457" spans="1:7" ht="18" customHeight="1" x14ac:dyDescent="0.3">
      <c r="A457" s="181" t="s">
        <v>154</v>
      </c>
      <c r="B457" s="181"/>
      <c r="C457" s="181"/>
      <c r="D457" s="181"/>
      <c r="E457" s="129" t="s">
        <v>157</v>
      </c>
      <c r="F457" s="88">
        <f>SUM(F434:F455)</f>
        <v>41100</v>
      </c>
      <c r="G457" s="75"/>
    </row>
    <row r="458" spans="1:7" ht="14.45" customHeight="1" x14ac:dyDescent="0.25">
      <c r="A458" s="181"/>
      <c r="B458" s="181"/>
      <c r="C458" s="181"/>
      <c r="D458" s="181"/>
      <c r="E458" s="75"/>
      <c r="F458" s="107"/>
      <c r="G458" s="75"/>
    </row>
    <row r="459" spans="1:7" ht="18.75" x14ac:dyDescent="0.3">
      <c r="A459" s="181"/>
      <c r="B459" s="181"/>
      <c r="C459" s="181"/>
      <c r="D459" s="181"/>
      <c r="E459" s="182"/>
      <c r="F459" s="182"/>
      <c r="G459" s="75"/>
    </row>
    <row r="465" spans="1:7" ht="14.45" customHeight="1" x14ac:dyDescent="0.25">
      <c r="A465" s="189" t="s">
        <v>159</v>
      </c>
      <c r="B465" s="189"/>
      <c r="C465" s="189"/>
      <c r="D465" s="189"/>
      <c r="E465" s="189"/>
      <c r="F465" s="189"/>
      <c r="G465" s="189"/>
    </row>
    <row r="466" spans="1:7" ht="14.45" customHeight="1" x14ac:dyDescent="0.25">
      <c r="A466" s="189"/>
      <c r="B466" s="189"/>
      <c r="C466" s="189"/>
      <c r="D466" s="189"/>
      <c r="E466" s="189"/>
      <c r="F466" s="189"/>
      <c r="G466" s="189"/>
    </row>
    <row r="467" spans="1:7" ht="14.45" customHeight="1" x14ac:dyDescent="0.25">
      <c r="A467" s="189"/>
      <c r="B467" s="189"/>
      <c r="C467" s="189"/>
      <c r="D467" s="189"/>
      <c r="E467" s="189"/>
      <c r="F467" s="189"/>
      <c r="G467" s="189"/>
    </row>
    <row r="468" spans="1:7" ht="14.45" customHeight="1" x14ac:dyDescent="0.25">
      <c r="A468" s="189"/>
      <c r="B468" s="189"/>
      <c r="C468" s="189"/>
      <c r="D468" s="189"/>
      <c r="E468" s="189"/>
      <c r="F468" s="189"/>
      <c r="G468" s="189"/>
    </row>
    <row r="469" spans="1:7" ht="14.45" customHeight="1" x14ac:dyDescent="0.25">
      <c r="A469" s="189"/>
      <c r="B469" s="189"/>
      <c r="C469" s="189"/>
      <c r="D469" s="189"/>
      <c r="E469" s="189"/>
      <c r="F469" s="189"/>
      <c r="G469" s="189"/>
    </row>
    <row r="470" spans="1:7" ht="14.45" customHeight="1" x14ac:dyDescent="0.25">
      <c r="A470" s="189"/>
      <c r="B470" s="189"/>
      <c r="C470" s="189"/>
      <c r="D470" s="189"/>
      <c r="E470" s="189"/>
      <c r="F470" s="189"/>
      <c r="G470" s="189"/>
    </row>
    <row r="471" spans="1:7" ht="14.45" customHeight="1" x14ac:dyDescent="0.25">
      <c r="A471" s="189"/>
      <c r="B471" s="189"/>
      <c r="C471" s="189"/>
      <c r="D471" s="189"/>
      <c r="E471" s="189"/>
      <c r="F471" s="189"/>
      <c r="G471" s="189"/>
    </row>
    <row r="472" spans="1:7" ht="14.45" customHeight="1" x14ac:dyDescent="0.25">
      <c r="A472" s="189"/>
      <c r="B472" s="189"/>
      <c r="C472" s="189"/>
      <c r="D472" s="189"/>
      <c r="E472" s="189"/>
      <c r="F472" s="189"/>
      <c r="G472" s="189"/>
    </row>
    <row r="473" spans="1:7" ht="14.45" customHeight="1" x14ac:dyDescent="0.25">
      <c r="A473" s="189"/>
      <c r="B473" s="189"/>
      <c r="C473" s="189"/>
      <c r="D473" s="189"/>
      <c r="E473" s="189"/>
      <c r="F473" s="189"/>
      <c r="G473" s="189"/>
    </row>
    <row r="474" spans="1:7" ht="14.45" customHeight="1" x14ac:dyDescent="0.25">
      <c r="A474" s="186" t="s">
        <v>141</v>
      </c>
      <c r="B474" s="186"/>
      <c r="C474" s="186"/>
      <c r="D474" s="186"/>
      <c r="E474" s="186"/>
      <c r="F474" s="186"/>
      <c r="G474" s="186"/>
    </row>
    <row r="475" spans="1:7" ht="14.45" customHeight="1" x14ac:dyDescent="0.25">
      <c r="A475" s="186"/>
      <c r="B475" s="186"/>
      <c r="C475" s="186"/>
      <c r="D475" s="186"/>
      <c r="E475" s="186"/>
      <c r="F475" s="186"/>
      <c r="G475" s="186"/>
    </row>
    <row r="476" spans="1:7" ht="14.45" customHeight="1" x14ac:dyDescent="0.25">
      <c r="A476" s="186"/>
      <c r="B476" s="186"/>
      <c r="C476" s="186"/>
      <c r="D476" s="186"/>
      <c r="E476" s="186"/>
      <c r="F476" s="186"/>
      <c r="G476" s="186"/>
    </row>
    <row r="477" spans="1:7" ht="18.95" customHeight="1" x14ac:dyDescent="0.25">
      <c r="A477" s="53"/>
      <c r="B477" s="134" t="s">
        <v>54</v>
      </c>
      <c r="C477" s="99" t="s">
        <v>55</v>
      </c>
      <c r="D477" s="188" t="s">
        <v>2</v>
      </c>
      <c r="E477" s="188"/>
      <c r="F477" s="56" t="s">
        <v>56</v>
      </c>
      <c r="G477" s="57"/>
    </row>
    <row r="478" spans="1:7" ht="18.95" customHeight="1" x14ac:dyDescent="0.3">
      <c r="A478" s="58"/>
      <c r="B478" s="103"/>
      <c r="C478" s="104"/>
      <c r="D478" s="103"/>
      <c r="E478" s="105"/>
      <c r="F478" s="104"/>
      <c r="G478" s="58"/>
    </row>
    <row r="479" spans="1:7" x14ac:dyDescent="0.25">
      <c r="A479" s="114"/>
      <c r="B479" s="102" t="s">
        <v>22</v>
      </c>
      <c r="C479" s="118">
        <v>3502</v>
      </c>
      <c r="D479" s="180">
        <v>4</v>
      </c>
      <c r="E479" s="180"/>
      <c r="F479" s="82">
        <v>3000</v>
      </c>
    </row>
    <row r="480" spans="1:7" x14ac:dyDescent="0.25">
      <c r="A480" s="1"/>
      <c r="B480" s="102" t="s">
        <v>22</v>
      </c>
      <c r="C480" s="118">
        <v>3549</v>
      </c>
      <c r="D480" s="180" t="s">
        <v>136</v>
      </c>
      <c r="E480" s="180"/>
      <c r="F480" s="82">
        <v>3000</v>
      </c>
    </row>
    <row r="481" spans="1:6" ht="15" customHeight="1" x14ac:dyDescent="0.25">
      <c r="A481" s="114"/>
      <c r="B481" s="102" t="s">
        <v>22</v>
      </c>
      <c r="C481" s="118">
        <v>3576</v>
      </c>
      <c r="D481" s="180" t="s">
        <v>136</v>
      </c>
      <c r="E481" s="180"/>
      <c r="F481" s="82">
        <v>3000</v>
      </c>
    </row>
    <row r="482" spans="1:6" ht="18.75" x14ac:dyDescent="0.25">
      <c r="A482" s="5"/>
      <c r="B482" s="102" t="s">
        <v>22</v>
      </c>
      <c r="C482" s="118">
        <v>3584</v>
      </c>
      <c r="D482" s="180" t="s">
        <v>136</v>
      </c>
      <c r="E482" s="180"/>
      <c r="F482" s="82">
        <v>3000</v>
      </c>
    </row>
    <row r="483" spans="1:6" ht="18.75" x14ac:dyDescent="0.25">
      <c r="A483" s="5"/>
      <c r="B483" s="102" t="s">
        <v>22</v>
      </c>
      <c r="C483" s="118">
        <v>3594</v>
      </c>
      <c r="D483" s="180">
        <v>4</v>
      </c>
      <c r="E483" s="180"/>
      <c r="F483" s="82">
        <v>3000</v>
      </c>
    </row>
    <row r="484" spans="1:6" x14ac:dyDescent="0.25">
      <c r="A484" s="114"/>
      <c r="B484" s="102" t="s">
        <v>23</v>
      </c>
      <c r="C484" s="118">
        <v>3522</v>
      </c>
      <c r="D484" s="180">
        <v>3</v>
      </c>
      <c r="E484" s="180"/>
      <c r="F484" s="82">
        <v>2900</v>
      </c>
    </row>
    <row r="485" spans="1:6" x14ac:dyDescent="0.25">
      <c r="A485" s="114"/>
      <c r="B485" s="102" t="s">
        <v>23</v>
      </c>
      <c r="C485" s="118">
        <v>3528</v>
      </c>
      <c r="D485" s="180">
        <v>3</v>
      </c>
      <c r="E485" s="180"/>
      <c r="F485" s="82">
        <v>2900</v>
      </c>
    </row>
    <row r="486" spans="1:6" ht="15" customHeight="1" x14ac:dyDescent="0.25">
      <c r="A486" s="114"/>
      <c r="B486" s="102" t="s">
        <v>23</v>
      </c>
      <c r="C486" s="118">
        <v>3544</v>
      </c>
      <c r="D486" s="180">
        <v>2</v>
      </c>
      <c r="E486" s="180"/>
      <c r="F486" s="82">
        <v>2900</v>
      </c>
    </row>
    <row r="487" spans="1:6" ht="18.75" x14ac:dyDescent="0.25">
      <c r="A487" s="5"/>
      <c r="B487" s="102" t="s">
        <v>23</v>
      </c>
      <c r="C487" s="118">
        <v>3560</v>
      </c>
      <c r="D487" s="180">
        <v>3</v>
      </c>
      <c r="E487" s="180"/>
      <c r="F487" s="82">
        <v>2900</v>
      </c>
    </row>
    <row r="488" spans="1:6" ht="18.75" x14ac:dyDescent="0.25">
      <c r="A488" s="5"/>
      <c r="B488" s="102" t="s">
        <v>23</v>
      </c>
      <c r="C488" s="118">
        <v>3574</v>
      </c>
      <c r="D488" s="180">
        <v>4</v>
      </c>
      <c r="E488" s="180"/>
      <c r="F488" s="82">
        <v>2900</v>
      </c>
    </row>
    <row r="489" spans="1:6" x14ac:dyDescent="0.25">
      <c r="A489" s="1"/>
      <c r="B489" s="102" t="s">
        <v>19</v>
      </c>
      <c r="C489" s="118">
        <v>4</v>
      </c>
      <c r="D489" s="180" t="s">
        <v>34</v>
      </c>
      <c r="E489" s="180"/>
      <c r="F489" s="82">
        <v>2250</v>
      </c>
    </row>
    <row r="490" spans="1:6" ht="15" customHeight="1" x14ac:dyDescent="0.25">
      <c r="A490" s="114"/>
      <c r="B490" s="102" t="s">
        <v>19</v>
      </c>
      <c r="C490" s="118">
        <v>8</v>
      </c>
      <c r="D490" s="180" t="s">
        <v>34</v>
      </c>
      <c r="E490" s="180"/>
      <c r="F490" s="82">
        <v>2250</v>
      </c>
    </row>
    <row r="491" spans="1:6" x14ac:dyDescent="0.25">
      <c r="A491" s="114"/>
      <c r="B491" s="102" t="s">
        <v>19</v>
      </c>
      <c r="C491" s="118">
        <v>13</v>
      </c>
      <c r="D491" s="180" t="s">
        <v>31</v>
      </c>
      <c r="E491" s="180"/>
      <c r="F491" s="82">
        <v>2250</v>
      </c>
    </row>
    <row r="492" spans="1:6" x14ac:dyDescent="0.25">
      <c r="A492" s="1"/>
      <c r="B492" s="102" t="s">
        <v>19</v>
      </c>
      <c r="C492" s="118">
        <v>18</v>
      </c>
      <c r="D492" s="180" t="s">
        <v>32</v>
      </c>
      <c r="E492" s="180"/>
      <c r="F492" s="82">
        <v>2250</v>
      </c>
    </row>
    <row r="493" spans="1:6" ht="15" customHeight="1" x14ac:dyDescent="0.25">
      <c r="A493" s="114"/>
      <c r="B493" s="102" t="s">
        <v>19</v>
      </c>
      <c r="C493" s="118">
        <v>19</v>
      </c>
      <c r="D493" s="180" t="s">
        <v>31</v>
      </c>
      <c r="E493" s="180"/>
      <c r="F493" s="82">
        <v>2250</v>
      </c>
    </row>
    <row r="494" spans="1:6" x14ac:dyDescent="0.25">
      <c r="A494" s="114"/>
      <c r="B494" s="102" t="s">
        <v>26</v>
      </c>
      <c r="C494" s="118">
        <v>128</v>
      </c>
      <c r="D494" s="180">
        <v>1.5</v>
      </c>
      <c r="E494" s="180"/>
      <c r="F494" s="82">
        <v>2200</v>
      </c>
    </row>
    <row r="495" spans="1:6" x14ac:dyDescent="0.25">
      <c r="A495" s="114"/>
      <c r="B495" s="102" t="s">
        <v>26</v>
      </c>
      <c r="C495" s="118">
        <v>132</v>
      </c>
      <c r="D495" s="180">
        <v>2</v>
      </c>
      <c r="E495" s="180"/>
      <c r="F495" s="82">
        <v>2200</v>
      </c>
    </row>
    <row r="496" spans="1:6" x14ac:dyDescent="0.25">
      <c r="A496" s="1"/>
      <c r="B496" s="102" t="s">
        <v>26</v>
      </c>
      <c r="C496" s="118">
        <v>136</v>
      </c>
      <c r="D496" s="180">
        <v>2</v>
      </c>
      <c r="E496" s="180"/>
      <c r="F496" s="82">
        <v>2200</v>
      </c>
    </row>
    <row r="497" spans="1:7" ht="15" customHeight="1" x14ac:dyDescent="0.25">
      <c r="A497" s="114"/>
      <c r="B497" s="102" t="s">
        <v>26</v>
      </c>
      <c r="C497" s="118">
        <v>138</v>
      </c>
      <c r="D497" s="180">
        <v>1.5</v>
      </c>
      <c r="E497" s="180"/>
      <c r="F497" s="82">
        <v>2200</v>
      </c>
    </row>
    <row r="498" spans="1:7" ht="15" customHeight="1" x14ac:dyDescent="0.25">
      <c r="A498" s="114"/>
      <c r="B498" s="102" t="s">
        <v>18</v>
      </c>
      <c r="C498" s="118">
        <v>24</v>
      </c>
      <c r="D498" s="180" t="s">
        <v>34</v>
      </c>
      <c r="E498" s="180"/>
      <c r="F498" s="82">
        <v>2300</v>
      </c>
    </row>
    <row r="499" spans="1:7" x14ac:dyDescent="0.25">
      <c r="A499" s="114"/>
      <c r="B499" s="102" t="s">
        <v>18</v>
      </c>
      <c r="C499" s="118">
        <v>43</v>
      </c>
      <c r="D499" s="180" t="s">
        <v>34</v>
      </c>
      <c r="E499" s="180"/>
      <c r="F499" s="82">
        <v>2300</v>
      </c>
    </row>
    <row r="500" spans="1:7" x14ac:dyDescent="0.25">
      <c r="A500" s="1"/>
      <c r="B500" s="102" t="s">
        <v>18</v>
      </c>
      <c r="C500" s="118">
        <v>44</v>
      </c>
      <c r="D500" s="180" t="s">
        <v>31</v>
      </c>
      <c r="E500" s="180"/>
      <c r="F500" s="82">
        <v>2300</v>
      </c>
    </row>
    <row r="501" spans="1:7" ht="15" customHeight="1" x14ac:dyDescent="0.25">
      <c r="A501" s="114"/>
      <c r="B501" s="102" t="s">
        <v>18</v>
      </c>
      <c r="C501" s="118">
        <v>45</v>
      </c>
      <c r="D501" s="180" t="s">
        <v>33</v>
      </c>
      <c r="E501" s="180"/>
      <c r="F501" s="82">
        <v>2300</v>
      </c>
    </row>
    <row r="502" spans="1:7" ht="18.95" customHeight="1" x14ac:dyDescent="0.3">
      <c r="A502" s="58"/>
      <c r="B502" s="102"/>
      <c r="C502" s="132"/>
      <c r="D502" s="180"/>
      <c r="E502" s="180"/>
      <c r="F502" s="82"/>
      <c r="G502" s="58"/>
    </row>
    <row r="503" spans="1:7" ht="19.5" thickBot="1" x14ac:dyDescent="0.35">
      <c r="A503" s="58"/>
      <c r="B503" s="59"/>
      <c r="C503" s="58"/>
      <c r="D503" s="59"/>
      <c r="E503" s="60"/>
      <c r="F503" s="70"/>
      <c r="G503" s="58"/>
    </row>
    <row r="504" spans="1:7" ht="15.75" thickTop="1" x14ac:dyDescent="0.25">
      <c r="A504" s="71"/>
      <c r="B504" s="72"/>
      <c r="C504" s="71"/>
      <c r="D504" s="72"/>
      <c r="E504" s="73"/>
      <c r="F504" s="71"/>
      <c r="G504" s="71"/>
    </row>
    <row r="505" spans="1:7" ht="18" customHeight="1" x14ac:dyDescent="0.3">
      <c r="A505" s="181" t="s">
        <v>154</v>
      </c>
      <c r="B505" s="181"/>
      <c r="C505" s="181"/>
      <c r="D505" s="181"/>
      <c r="E505" s="133" t="s">
        <v>158</v>
      </c>
      <c r="F505" s="88">
        <f>SUM(F478:F503)</f>
        <v>58750</v>
      </c>
      <c r="G505" s="75"/>
    </row>
    <row r="506" spans="1:7" ht="14.45" customHeight="1" x14ac:dyDescent="0.25">
      <c r="A506" s="181"/>
      <c r="B506" s="181"/>
      <c r="C506" s="181"/>
      <c r="D506" s="181"/>
      <c r="E506" s="75"/>
      <c r="F506" s="107"/>
      <c r="G506" s="75"/>
    </row>
    <row r="507" spans="1:7" ht="18.75" x14ac:dyDescent="0.3">
      <c r="A507" s="181"/>
      <c r="B507" s="181"/>
      <c r="C507" s="181"/>
      <c r="D507" s="181"/>
      <c r="E507" s="182"/>
      <c r="F507" s="182"/>
      <c r="G507" s="75"/>
    </row>
    <row r="510" spans="1:7" x14ac:dyDescent="0.25">
      <c r="A510" s="189" t="s">
        <v>160</v>
      </c>
      <c r="B510" s="189"/>
      <c r="C510" s="189"/>
      <c r="D510" s="189"/>
      <c r="E510" s="189"/>
      <c r="F510" s="189"/>
      <c r="G510" s="189"/>
    </row>
    <row r="511" spans="1:7" x14ac:dyDescent="0.25">
      <c r="A511" s="189"/>
      <c r="B511" s="189"/>
      <c r="C511" s="189"/>
      <c r="D511" s="189"/>
      <c r="E511" s="189"/>
      <c r="F511" s="189"/>
      <c r="G511" s="189"/>
    </row>
    <row r="512" spans="1:7" x14ac:dyDescent="0.25">
      <c r="A512" s="189"/>
      <c r="B512" s="189"/>
      <c r="C512" s="189"/>
      <c r="D512" s="189"/>
      <c r="E512" s="189"/>
      <c r="F512" s="189"/>
      <c r="G512" s="189"/>
    </row>
    <row r="513" spans="1:7" x14ac:dyDescent="0.25">
      <c r="A513" s="189"/>
      <c r="B513" s="189"/>
      <c r="C513" s="189"/>
      <c r="D513" s="189"/>
      <c r="E513" s="189"/>
      <c r="F513" s="189"/>
      <c r="G513" s="189"/>
    </row>
    <row r="514" spans="1:7" x14ac:dyDescent="0.25">
      <c r="A514" s="189"/>
      <c r="B514" s="189"/>
      <c r="C514" s="189"/>
      <c r="D514" s="189"/>
      <c r="E514" s="189"/>
      <c r="F514" s="189"/>
      <c r="G514" s="189"/>
    </row>
    <row r="515" spans="1:7" x14ac:dyDescent="0.25">
      <c r="A515" s="189"/>
      <c r="B515" s="189"/>
      <c r="C515" s="189"/>
      <c r="D515" s="189"/>
      <c r="E515" s="189"/>
      <c r="F515" s="189"/>
      <c r="G515" s="189"/>
    </row>
    <row r="516" spans="1:7" x14ac:dyDescent="0.25">
      <c r="A516" s="189"/>
      <c r="B516" s="189"/>
      <c r="C516" s="189"/>
      <c r="D516" s="189"/>
      <c r="E516" s="189"/>
      <c r="F516" s="189"/>
      <c r="G516" s="189"/>
    </row>
    <row r="517" spans="1:7" x14ac:dyDescent="0.25">
      <c r="A517" s="189"/>
      <c r="B517" s="189"/>
      <c r="C517" s="189"/>
      <c r="D517" s="189"/>
      <c r="E517" s="189"/>
      <c r="F517" s="189"/>
      <c r="G517" s="189"/>
    </row>
    <row r="518" spans="1:7" x14ac:dyDescent="0.25">
      <c r="A518" s="189"/>
      <c r="B518" s="189"/>
      <c r="C518" s="189"/>
      <c r="D518" s="189"/>
      <c r="E518" s="189"/>
      <c r="F518" s="189"/>
      <c r="G518" s="189"/>
    </row>
    <row r="519" spans="1:7" x14ac:dyDescent="0.25">
      <c r="A519" s="186" t="s">
        <v>141</v>
      </c>
      <c r="B519" s="186"/>
      <c r="C519" s="186"/>
      <c r="D519" s="186"/>
      <c r="E519" s="186"/>
      <c r="F519" s="186"/>
      <c r="G519" s="186"/>
    </row>
    <row r="520" spans="1:7" x14ac:dyDescent="0.25">
      <c r="A520" s="186"/>
      <c r="B520" s="186"/>
      <c r="C520" s="186"/>
      <c r="D520" s="186"/>
      <c r="E520" s="186"/>
      <c r="F520" s="186"/>
      <c r="G520" s="186"/>
    </row>
    <row r="521" spans="1:7" x14ac:dyDescent="0.25">
      <c r="A521" s="186"/>
      <c r="B521" s="186"/>
      <c r="C521" s="186"/>
      <c r="D521" s="186"/>
      <c r="E521" s="186"/>
      <c r="F521" s="186"/>
      <c r="G521" s="186"/>
    </row>
    <row r="522" spans="1:7" ht="15" customHeight="1" x14ac:dyDescent="0.25">
      <c r="A522" s="53"/>
      <c r="B522" s="137" t="s">
        <v>54</v>
      </c>
      <c r="C522" s="99" t="s">
        <v>55</v>
      </c>
      <c r="D522" s="188" t="s">
        <v>2</v>
      </c>
      <c r="E522" s="188"/>
      <c r="F522" s="56" t="s">
        <v>56</v>
      </c>
      <c r="G522" s="57"/>
    </row>
    <row r="523" spans="1:7" ht="18.75" x14ac:dyDescent="0.3">
      <c r="A523" s="58"/>
      <c r="B523" s="103"/>
      <c r="C523" s="104"/>
      <c r="D523" s="103"/>
      <c r="E523" s="105"/>
      <c r="F523" s="104"/>
      <c r="G523" s="58"/>
    </row>
    <row r="524" spans="1:7" x14ac:dyDescent="0.25">
      <c r="A524" s="138"/>
      <c r="B524" s="102" t="s">
        <v>30</v>
      </c>
      <c r="C524" s="135">
        <v>101</v>
      </c>
      <c r="D524" s="180">
        <v>3</v>
      </c>
      <c r="E524" s="180"/>
      <c r="F524" s="82">
        <v>2250</v>
      </c>
    </row>
    <row r="525" spans="1:7" x14ac:dyDescent="0.25">
      <c r="A525" s="1"/>
      <c r="B525" s="102" t="s">
        <v>30</v>
      </c>
      <c r="C525" s="135">
        <v>102</v>
      </c>
      <c r="D525" s="180">
        <v>3</v>
      </c>
      <c r="E525" s="180"/>
      <c r="F525" s="82">
        <v>2250</v>
      </c>
    </row>
    <row r="526" spans="1:7" x14ac:dyDescent="0.25">
      <c r="A526" s="138"/>
      <c r="B526" s="102" t="s">
        <v>30</v>
      </c>
      <c r="C526" s="135">
        <v>103</v>
      </c>
      <c r="D526" s="180">
        <v>3</v>
      </c>
      <c r="E526" s="180"/>
      <c r="F526" s="82">
        <v>2250</v>
      </c>
    </row>
    <row r="527" spans="1:7" ht="18.75" x14ac:dyDescent="0.25">
      <c r="A527" s="5"/>
      <c r="B527" s="102" t="s">
        <v>30</v>
      </c>
      <c r="C527" s="135">
        <v>114</v>
      </c>
      <c r="D527" s="180">
        <v>3</v>
      </c>
      <c r="E527" s="180"/>
      <c r="F527" s="82">
        <v>2250</v>
      </c>
    </row>
    <row r="528" spans="1:7" ht="18.75" x14ac:dyDescent="0.25">
      <c r="A528" s="5"/>
      <c r="B528" s="102" t="s">
        <v>24</v>
      </c>
      <c r="C528" s="135">
        <v>104</v>
      </c>
      <c r="D528" s="180">
        <v>3</v>
      </c>
      <c r="E528" s="180"/>
      <c r="F528" s="82">
        <v>2300</v>
      </c>
    </row>
    <row r="529" spans="1:6" x14ac:dyDescent="0.25">
      <c r="A529" s="138"/>
      <c r="B529" s="102" t="s">
        <v>24</v>
      </c>
      <c r="C529" s="135">
        <v>106</v>
      </c>
      <c r="D529" s="180">
        <v>3</v>
      </c>
      <c r="E529" s="180"/>
      <c r="F529" s="82">
        <v>2300</v>
      </c>
    </row>
    <row r="530" spans="1:6" x14ac:dyDescent="0.25">
      <c r="A530" s="138"/>
      <c r="B530" s="102" t="s">
        <v>24</v>
      </c>
      <c r="C530" s="135">
        <v>107</v>
      </c>
      <c r="D530" s="180">
        <v>3</v>
      </c>
      <c r="E530" s="180"/>
      <c r="F530" s="82">
        <v>2300</v>
      </c>
    </row>
    <row r="531" spans="1:6" x14ac:dyDescent="0.25">
      <c r="A531" s="138"/>
      <c r="B531" s="102" t="s">
        <v>24</v>
      </c>
      <c r="C531" s="135">
        <v>109</v>
      </c>
      <c r="D531" s="180">
        <v>3</v>
      </c>
      <c r="E531" s="180"/>
      <c r="F531" s="82">
        <v>2300</v>
      </c>
    </row>
    <row r="532" spans="1:6" ht="18.75" x14ac:dyDescent="0.25">
      <c r="A532" s="5"/>
      <c r="B532" s="102" t="s">
        <v>24</v>
      </c>
      <c r="C532" s="135">
        <v>111</v>
      </c>
      <c r="D532" s="180">
        <v>3</v>
      </c>
      <c r="E532" s="180"/>
      <c r="F532" s="82">
        <v>2300</v>
      </c>
    </row>
    <row r="533" spans="1:6" ht="18.75" x14ac:dyDescent="0.25">
      <c r="A533" s="5"/>
      <c r="B533" s="102" t="s">
        <v>24</v>
      </c>
      <c r="C533" s="135">
        <v>112</v>
      </c>
      <c r="D533" s="180">
        <v>3</v>
      </c>
      <c r="E533" s="180"/>
      <c r="F533" s="82">
        <v>2300</v>
      </c>
    </row>
    <row r="534" spans="1:6" x14ac:dyDescent="0.25">
      <c r="A534" s="1"/>
      <c r="B534" s="102" t="s">
        <v>24</v>
      </c>
      <c r="C534" s="135">
        <v>115</v>
      </c>
      <c r="D534" s="180">
        <v>3</v>
      </c>
      <c r="E534" s="180"/>
      <c r="F534" s="82">
        <v>2300</v>
      </c>
    </row>
    <row r="535" spans="1:6" x14ac:dyDescent="0.25">
      <c r="A535" s="138"/>
      <c r="B535" s="102" t="s">
        <v>27</v>
      </c>
      <c r="C535" s="135">
        <v>105</v>
      </c>
      <c r="D535" s="180">
        <v>3</v>
      </c>
      <c r="E535" s="180"/>
      <c r="F535" s="82">
        <v>2000</v>
      </c>
    </row>
    <row r="536" spans="1:6" x14ac:dyDescent="0.25">
      <c r="A536" s="138"/>
      <c r="B536" s="102" t="s">
        <v>51</v>
      </c>
      <c r="C536" s="135">
        <v>63</v>
      </c>
      <c r="D536" s="180" t="s">
        <v>73</v>
      </c>
      <c r="E536" s="180"/>
      <c r="F536" s="82">
        <v>2200</v>
      </c>
    </row>
    <row r="537" spans="1:6" x14ac:dyDescent="0.25">
      <c r="A537" s="1"/>
      <c r="B537" s="102" t="s">
        <v>51</v>
      </c>
      <c r="C537" s="135">
        <v>95</v>
      </c>
      <c r="D537" s="180" t="s">
        <v>73</v>
      </c>
      <c r="E537" s="180"/>
      <c r="F537" s="82">
        <v>2200</v>
      </c>
    </row>
    <row r="538" spans="1:6" x14ac:dyDescent="0.25">
      <c r="A538" s="138"/>
      <c r="B538" s="102" t="s">
        <v>51</v>
      </c>
      <c r="C538" s="135" t="s">
        <v>71</v>
      </c>
      <c r="D538" s="180" t="s">
        <v>73</v>
      </c>
      <c r="E538" s="180"/>
      <c r="F538" s="82">
        <v>2200</v>
      </c>
    </row>
    <row r="539" spans="1:6" x14ac:dyDescent="0.25">
      <c r="A539" s="138"/>
    </row>
    <row r="540" spans="1:6" x14ac:dyDescent="0.25">
      <c r="A540" s="138"/>
      <c r="F540" s="49"/>
    </row>
    <row r="541" spans="1:6" x14ac:dyDescent="0.25">
      <c r="A541" s="1"/>
      <c r="B541" s="102"/>
      <c r="C541" s="135"/>
      <c r="D541" s="180"/>
      <c r="E541" s="180"/>
      <c r="F541" s="82"/>
    </row>
    <row r="542" spans="1:6" x14ac:dyDescent="0.25">
      <c r="A542" s="138"/>
      <c r="B542" s="102"/>
      <c r="C542" s="135"/>
      <c r="D542" s="180"/>
      <c r="E542" s="180"/>
      <c r="F542" s="82"/>
    </row>
    <row r="543" spans="1:6" x14ac:dyDescent="0.25">
      <c r="A543" s="138"/>
      <c r="B543" s="102"/>
      <c r="C543" s="135"/>
      <c r="D543" s="180"/>
      <c r="E543" s="180"/>
      <c r="F543" s="82"/>
    </row>
    <row r="544" spans="1:6" x14ac:dyDescent="0.25">
      <c r="A544" s="138"/>
      <c r="B544" s="102"/>
      <c r="C544" s="135"/>
      <c r="D544" s="180"/>
      <c r="E544" s="180"/>
      <c r="F544" s="82"/>
    </row>
    <row r="545" spans="1:7" x14ac:dyDescent="0.25">
      <c r="A545" s="1"/>
      <c r="B545" s="102"/>
      <c r="C545" s="135"/>
      <c r="D545" s="180"/>
      <c r="E545" s="180"/>
      <c r="F545" s="82"/>
    </row>
    <row r="546" spans="1:7" x14ac:dyDescent="0.25">
      <c r="A546" s="138"/>
      <c r="B546" s="102"/>
      <c r="C546" s="135"/>
      <c r="D546" s="180"/>
      <c r="E546" s="180"/>
      <c r="F546" s="82"/>
    </row>
    <row r="547" spans="1:7" ht="18.75" x14ac:dyDescent="0.3">
      <c r="A547" s="58"/>
      <c r="B547" s="102"/>
      <c r="C547" s="135"/>
      <c r="D547" s="180"/>
      <c r="E547" s="180"/>
      <c r="F547" s="82"/>
      <c r="G547" s="58"/>
    </row>
    <row r="548" spans="1:7" ht="19.5" thickBot="1" x14ac:dyDescent="0.35">
      <c r="A548" s="58"/>
      <c r="B548" s="59"/>
      <c r="C548" s="58"/>
      <c r="D548" s="59"/>
      <c r="E548" s="60"/>
      <c r="F548" s="70"/>
      <c r="G548" s="58"/>
    </row>
    <row r="549" spans="1:7" ht="15.75" thickTop="1" x14ac:dyDescent="0.25">
      <c r="A549" s="71"/>
      <c r="B549" s="72"/>
      <c r="C549" s="71"/>
      <c r="D549" s="72"/>
      <c r="E549" s="73"/>
      <c r="F549" s="71"/>
      <c r="G549" s="71"/>
    </row>
    <row r="550" spans="1:7" ht="18.75" x14ac:dyDescent="0.3">
      <c r="A550" s="181" t="s">
        <v>154</v>
      </c>
      <c r="B550" s="181"/>
      <c r="C550" s="181"/>
      <c r="D550" s="181"/>
      <c r="E550" s="136" t="s">
        <v>157</v>
      </c>
      <c r="F550" s="88">
        <f>SUM(F523:F548)</f>
        <v>33700</v>
      </c>
      <c r="G550" s="75"/>
    </row>
    <row r="551" spans="1:7" x14ac:dyDescent="0.25">
      <c r="A551" s="181"/>
      <c r="B551" s="181"/>
      <c r="C551" s="181"/>
      <c r="D551" s="181"/>
      <c r="E551" s="75"/>
      <c r="F551" s="107"/>
      <c r="G551" s="75"/>
    </row>
    <row r="552" spans="1:7" ht="18.75" x14ac:dyDescent="0.3">
      <c r="A552" s="181"/>
      <c r="B552" s="181"/>
      <c r="C552" s="181"/>
      <c r="D552" s="181"/>
      <c r="E552" s="182"/>
      <c r="F552" s="182"/>
      <c r="G552" s="75"/>
    </row>
    <row r="612" spans="1:1" x14ac:dyDescent="0.25">
      <c r="A612" s="114"/>
    </row>
    <row r="613" spans="1:1" x14ac:dyDescent="0.25">
      <c r="A613" s="1"/>
    </row>
    <row r="614" spans="1:1" x14ac:dyDescent="0.25">
      <c r="A614" s="1"/>
    </row>
    <row r="615" spans="1:1" x14ac:dyDescent="0.25">
      <c r="A615" s="1"/>
    </row>
  </sheetData>
  <mergeCells count="254">
    <mergeCell ref="E507:F507"/>
    <mergeCell ref="A465:G473"/>
    <mergeCell ref="A474:G476"/>
    <mergeCell ref="D477:E477"/>
    <mergeCell ref="D451:E451"/>
    <mergeCell ref="D452:E452"/>
    <mergeCell ref="D453:E453"/>
    <mergeCell ref="D454:E454"/>
    <mergeCell ref="A457:D459"/>
    <mergeCell ref="E459:F459"/>
    <mergeCell ref="D486:E486"/>
    <mergeCell ref="D487:E487"/>
    <mergeCell ref="D488:E488"/>
    <mergeCell ref="D349:E349"/>
    <mergeCell ref="D350:E350"/>
    <mergeCell ref="D351:E351"/>
    <mergeCell ref="D352:E352"/>
    <mergeCell ref="D353:E353"/>
    <mergeCell ref="C355:E355"/>
    <mergeCell ref="A252:G254"/>
    <mergeCell ref="D255:E255"/>
    <mergeCell ref="C311:E311"/>
    <mergeCell ref="C312:E312"/>
    <mergeCell ref="D305:E305"/>
    <mergeCell ref="D306:E306"/>
    <mergeCell ref="D307:E307"/>
    <mergeCell ref="D267:E267"/>
    <mergeCell ref="A270:D272"/>
    <mergeCell ref="E272:F272"/>
    <mergeCell ref="C313:E313"/>
    <mergeCell ref="C314:E314"/>
    <mergeCell ref="C315:E315"/>
    <mergeCell ref="C316:E316"/>
    <mergeCell ref="C327:E327"/>
    <mergeCell ref="C354:E354"/>
    <mergeCell ref="D347:E347"/>
    <mergeCell ref="D348:E348"/>
    <mergeCell ref="D345:E345"/>
    <mergeCell ref="A1:G9"/>
    <mergeCell ref="A10:G12"/>
    <mergeCell ref="D15:E15"/>
    <mergeCell ref="D16:E16"/>
    <mergeCell ref="D17:E17"/>
    <mergeCell ref="D18:E18"/>
    <mergeCell ref="D19:E19"/>
    <mergeCell ref="C25:D25"/>
    <mergeCell ref="D81:E81"/>
    <mergeCell ref="D13:E13"/>
    <mergeCell ref="D20:E20"/>
    <mergeCell ref="D21:E21"/>
    <mergeCell ref="D22:E22"/>
    <mergeCell ref="D23:E23"/>
    <mergeCell ref="D24:E24"/>
    <mergeCell ref="D65:E65"/>
    <mergeCell ref="A36:D39"/>
    <mergeCell ref="E36:E37"/>
    <mergeCell ref="A62:G64"/>
    <mergeCell ref="D67:E67"/>
    <mergeCell ref="D68:E68"/>
    <mergeCell ref="D26:E26"/>
    <mergeCell ref="D27:E27"/>
    <mergeCell ref="D28:E28"/>
    <mergeCell ref="D29:E29"/>
    <mergeCell ref="D80:E80"/>
    <mergeCell ref="C30:D30"/>
    <mergeCell ref="C31:D31"/>
    <mergeCell ref="C32:D32"/>
    <mergeCell ref="E39:F39"/>
    <mergeCell ref="A53:G61"/>
    <mergeCell ref="D69:E69"/>
    <mergeCell ref="D77:E77"/>
    <mergeCell ref="C78:D78"/>
    <mergeCell ref="D79:E79"/>
    <mergeCell ref="F36:F37"/>
    <mergeCell ref="D70:E70"/>
    <mergeCell ref="D71:E71"/>
    <mergeCell ref="D72:E72"/>
    <mergeCell ref="D73:E73"/>
    <mergeCell ref="D74:E74"/>
    <mergeCell ref="D75:E75"/>
    <mergeCell ref="D76:E76"/>
    <mergeCell ref="A184:D186"/>
    <mergeCell ref="E186:F186"/>
    <mergeCell ref="A197:G205"/>
    <mergeCell ref="A206:G208"/>
    <mergeCell ref="D211:E211"/>
    <mergeCell ref="D212:E212"/>
    <mergeCell ref="D218:E218"/>
    <mergeCell ref="D170:E170"/>
    <mergeCell ref="D171:E171"/>
    <mergeCell ref="D172:E172"/>
    <mergeCell ref="D173:E173"/>
    <mergeCell ref="D174:E174"/>
    <mergeCell ref="D175:E175"/>
    <mergeCell ref="D176:E176"/>
    <mergeCell ref="D177:E177"/>
    <mergeCell ref="D209:E209"/>
    <mergeCell ref="D213:E213"/>
    <mergeCell ref="D214:E214"/>
    <mergeCell ref="D215:E215"/>
    <mergeCell ref="D216:E216"/>
    <mergeCell ref="D178:E178"/>
    <mergeCell ref="D179:E179"/>
    <mergeCell ref="D217:E217"/>
    <mergeCell ref="A333:G341"/>
    <mergeCell ref="A342:G344"/>
    <mergeCell ref="A224:D226"/>
    <mergeCell ref="E226:F226"/>
    <mergeCell ref="D261:E261"/>
    <mergeCell ref="D262:E262"/>
    <mergeCell ref="D263:E263"/>
    <mergeCell ref="D264:E264"/>
    <mergeCell ref="D265:E265"/>
    <mergeCell ref="D266:E266"/>
    <mergeCell ref="D257:E257"/>
    <mergeCell ref="D258:E258"/>
    <mergeCell ref="D259:E259"/>
    <mergeCell ref="D260:E260"/>
    <mergeCell ref="D308:E308"/>
    <mergeCell ref="D309:E309"/>
    <mergeCell ref="D310:E310"/>
    <mergeCell ref="A243:G251"/>
    <mergeCell ref="A291:G299"/>
    <mergeCell ref="A300:G302"/>
    <mergeCell ref="D303:E303"/>
    <mergeCell ref="A322:D324"/>
    <mergeCell ref="E324:F324"/>
    <mergeCell ref="A361:D363"/>
    <mergeCell ref="E363:F363"/>
    <mergeCell ref="D439:E439"/>
    <mergeCell ref="D440:E440"/>
    <mergeCell ref="D441:E441"/>
    <mergeCell ref="D436:E436"/>
    <mergeCell ref="D437:E437"/>
    <mergeCell ref="D438:E438"/>
    <mergeCell ref="D394:E394"/>
    <mergeCell ref="A421:G429"/>
    <mergeCell ref="A430:G432"/>
    <mergeCell ref="D433:E433"/>
    <mergeCell ref="D435:E435"/>
    <mergeCell ref="D402:E402"/>
    <mergeCell ref="D403:E403"/>
    <mergeCell ref="D404:E404"/>
    <mergeCell ref="D405:E405"/>
    <mergeCell ref="D398:E398"/>
    <mergeCell ref="A378:G386"/>
    <mergeCell ref="A387:G389"/>
    <mergeCell ref="D406:E406"/>
    <mergeCell ref="D407:E407"/>
    <mergeCell ref="D408:E408"/>
    <mergeCell ref="D399:E399"/>
    <mergeCell ref="D531:E531"/>
    <mergeCell ref="D532:E532"/>
    <mergeCell ref="D533:E533"/>
    <mergeCell ref="D534:E534"/>
    <mergeCell ref="D535:E535"/>
    <mergeCell ref="D536:E536"/>
    <mergeCell ref="D446:E446"/>
    <mergeCell ref="D390:E390"/>
    <mergeCell ref="D393:E393"/>
    <mergeCell ref="D395:E395"/>
    <mergeCell ref="D396:E396"/>
    <mergeCell ref="D397:E397"/>
    <mergeCell ref="A411:D413"/>
    <mergeCell ref="E413:F413"/>
    <mergeCell ref="D392:E392"/>
    <mergeCell ref="D442:E442"/>
    <mergeCell ref="D443:E443"/>
    <mergeCell ref="D444:E444"/>
    <mergeCell ref="D445:E445"/>
    <mergeCell ref="D494:E494"/>
    <mergeCell ref="D495:E495"/>
    <mergeCell ref="D496:E496"/>
    <mergeCell ref="D400:E400"/>
    <mergeCell ref="D401:E401"/>
    <mergeCell ref="A519:G521"/>
    <mergeCell ref="D522:E522"/>
    <mergeCell ref="D524:E524"/>
    <mergeCell ref="D525:E525"/>
    <mergeCell ref="D526:E526"/>
    <mergeCell ref="D527:E527"/>
    <mergeCell ref="D528:E528"/>
    <mergeCell ref="D529:E529"/>
    <mergeCell ref="D530:E530"/>
    <mergeCell ref="D447:E447"/>
    <mergeCell ref="D479:E479"/>
    <mergeCell ref="D480:E480"/>
    <mergeCell ref="D481:E481"/>
    <mergeCell ref="D482:E482"/>
    <mergeCell ref="D483:E483"/>
    <mergeCell ref="D492:E492"/>
    <mergeCell ref="D493:E493"/>
    <mergeCell ref="A510:G518"/>
    <mergeCell ref="D448:E448"/>
    <mergeCell ref="D449:E449"/>
    <mergeCell ref="D450:E450"/>
    <mergeCell ref="D489:E489"/>
    <mergeCell ref="D490:E490"/>
    <mergeCell ref="D491:E491"/>
    <mergeCell ref="D484:E484"/>
    <mergeCell ref="D485:E485"/>
    <mergeCell ref="D498:E498"/>
    <mergeCell ref="D499:E499"/>
    <mergeCell ref="D500:E500"/>
    <mergeCell ref="D501:E501"/>
    <mergeCell ref="D497:E497"/>
    <mergeCell ref="D502:E502"/>
    <mergeCell ref="A505:D507"/>
    <mergeCell ref="D127:E127"/>
    <mergeCell ref="D128:E128"/>
    <mergeCell ref="D129:E129"/>
    <mergeCell ref="D130:E130"/>
    <mergeCell ref="D131:E131"/>
    <mergeCell ref="D166:E166"/>
    <mergeCell ref="D167:E167"/>
    <mergeCell ref="D168:E168"/>
    <mergeCell ref="D169:E169"/>
    <mergeCell ref="C132:D132"/>
    <mergeCell ref="A161:G163"/>
    <mergeCell ref="A152:G160"/>
    <mergeCell ref="C133:D133"/>
    <mergeCell ref="D164:E164"/>
    <mergeCell ref="A138:D140"/>
    <mergeCell ref="E140:F140"/>
    <mergeCell ref="D122:E122"/>
    <mergeCell ref="D123:E123"/>
    <mergeCell ref="D124:E124"/>
    <mergeCell ref="D125:E125"/>
    <mergeCell ref="D126:E126"/>
    <mergeCell ref="D82:E82"/>
    <mergeCell ref="C83:D83"/>
    <mergeCell ref="C84:D84"/>
    <mergeCell ref="C85:D85"/>
    <mergeCell ref="E92:F92"/>
    <mergeCell ref="A105:G113"/>
    <mergeCell ref="A114:G116"/>
    <mergeCell ref="D119:E119"/>
    <mergeCell ref="F90:F91"/>
    <mergeCell ref="A89:D92"/>
    <mergeCell ref="D117:E117"/>
    <mergeCell ref="E90:E91"/>
    <mergeCell ref="D120:E120"/>
    <mergeCell ref="D121:E121"/>
    <mergeCell ref="D546:E546"/>
    <mergeCell ref="D547:E547"/>
    <mergeCell ref="A550:D552"/>
    <mergeCell ref="E552:F552"/>
    <mergeCell ref="D537:E537"/>
    <mergeCell ref="D538:E538"/>
    <mergeCell ref="D541:E541"/>
    <mergeCell ref="D542:E542"/>
    <mergeCell ref="D543:E543"/>
    <mergeCell ref="D544:E544"/>
    <mergeCell ref="D545:E54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32"/>
  <sheetViews>
    <sheetView zoomScaleNormal="100" workbookViewId="0">
      <selection activeCell="B1" sqref="B1:H1"/>
    </sheetView>
  </sheetViews>
  <sheetFormatPr defaultRowHeight="15" x14ac:dyDescent="0.25"/>
  <cols>
    <col min="1" max="1" width="1.140625" customWidth="1"/>
    <col min="2" max="2" width="13.140625" customWidth="1"/>
    <col min="3" max="3" width="17.140625" customWidth="1"/>
    <col min="4" max="4" width="19.28515625" customWidth="1"/>
    <col min="5" max="5" width="19" customWidth="1"/>
    <col min="6" max="6" width="13.85546875" customWidth="1"/>
    <col min="7" max="7" width="4.140625" customWidth="1"/>
    <col min="8" max="8" width="5" customWidth="1"/>
    <col min="9" max="9" width="6.5703125" customWidth="1"/>
    <col min="10" max="10" width="5.7109375" style="41" customWidth="1"/>
    <col min="11" max="11" width="11.28515625" style="49" customWidth="1"/>
    <col min="12" max="12" width="5.85546875" style="47" customWidth="1"/>
    <col min="13" max="13" width="11.5703125" style="45" bestFit="1" customWidth="1"/>
  </cols>
  <sheetData>
    <row r="1" spans="1:16" ht="32.25" customHeight="1" x14ac:dyDescent="0.25">
      <c r="B1" s="197" t="s">
        <v>62</v>
      </c>
      <c r="C1" s="197"/>
      <c r="D1" s="197"/>
      <c r="E1" s="197"/>
      <c r="F1" s="197"/>
      <c r="G1" s="197"/>
      <c r="H1" s="197"/>
    </row>
    <row r="2" spans="1:16" ht="50.1" customHeight="1" thickBot="1" x14ac:dyDescent="0.3">
      <c r="B2" s="198" t="s">
        <v>63</v>
      </c>
      <c r="C2" s="198"/>
      <c r="D2" s="198"/>
      <c r="E2" s="198"/>
      <c r="F2" s="198"/>
      <c r="G2" s="198"/>
      <c r="H2" s="198"/>
    </row>
    <row r="3" spans="1:16" s="2" customFormat="1" ht="15" customHeight="1" thickTop="1" thickBot="1" x14ac:dyDescent="0.3">
      <c r="A3" s="124"/>
      <c r="B3" s="145" t="s">
        <v>87</v>
      </c>
      <c r="C3" s="146"/>
      <c r="D3" s="146"/>
      <c r="E3" s="146"/>
      <c r="F3" s="146"/>
      <c r="G3" s="146"/>
      <c r="H3" s="147"/>
    </row>
    <row r="4" spans="1:16" s="2" customFormat="1" ht="15" customHeight="1" thickBot="1" x14ac:dyDescent="0.3">
      <c r="A4" s="124"/>
      <c r="B4" s="148" t="s">
        <v>64</v>
      </c>
      <c r="C4" s="149"/>
      <c r="D4" s="149"/>
      <c r="E4" s="149"/>
      <c r="F4" s="149"/>
      <c r="G4" s="149"/>
      <c r="H4" s="150"/>
    </row>
    <row r="5" spans="1:16" s="3" customFormat="1" ht="15" customHeight="1" thickTop="1" thickBot="1" x14ac:dyDescent="0.35">
      <c r="A5" s="5"/>
      <c r="B5" s="8" t="s">
        <v>1</v>
      </c>
      <c r="C5" s="121"/>
      <c r="D5" s="121" t="s">
        <v>2</v>
      </c>
      <c r="E5" s="121" t="s">
        <v>14</v>
      </c>
      <c r="F5" s="157" t="s">
        <v>0</v>
      </c>
      <c r="G5" s="158"/>
      <c r="H5" s="159"/>
      <c r="I5" s="24">
        <v>3</v>
      </c>
      <c r="J5" s="24" t="s">
        <v>82</v>
      </c>
    </row>
    <row r="6" spans="1:16" s="2" customFormat="1" ht="12.6" customHeight="1" thickTop="1" x14ac:dyDescent="0.25">
      <c r="A6" s="124"/>
      <c r="B6" s="14">
        <v>3147</v>
      </c>
      <c r="C6" s="27"/>
      <c r="D6" s="19">
        <v>4</v>
      </c>
      <c r="E6" s="33" t="s">
        <v>83</v>
      </c>
      <c r="F6" s="160" t="s">
        <v>65</v>
      </c>
      <c r="G6" s="160"/>
      <c r="H6" s="161"/>
      <c r="K6" s="2">
        <v>3050</v>
      </c>
      <c r="L6" s="2">
        <v>138</v>
      </c>
    </row>
    <row r="7" spans="1:16" s="2" customFormat="1" ht="12.6" customHeight="1" x14ac:dyDescent="0.25">
      <c r="A7" s="124"/>
      <c r="B7" s="10">
        <v>3208</v>
      </c>
      <c r="C7" s="117"/>
      <c r="D7" s="18">
        <v>4</v>
      </c>
      <c r="E7" s="12" t="s">
        <v>83</v>
      </c>
      <c r="F7" s="170"/>
      <c r="G7" s="170"/>
      <c r="H7" s="171"/>
      <c r="K7" s="2">
        <v>3050</v>
      </c>
      <c r="L7" s="2">
        <v>138</v>
      </c>
    </row>
    <row r="8" spans="1:16" ht="12.6" customHeight="1" thickBot="1" x14ac:dyDescent="0.3">
      <c r="A8" s="1"/>
      <c r="B8" s="11">
        <v>3286</v>
      </c>
      <c r="C8" s="30"/>
      <c r="D8" s="17">
        <v>4</v>
      </c>
      <c r="E8" s="13" t="s">
        <v>83</v>
      </c>
      <c r="F8" s="162"/>
      <c r="G8" s="162"/>
      <c r="H8" s="163"/>
      <c r="I8" s="2"/>
      <c r="J8" s="2"/>
      <c r="K8">
        <v>3050</v>
      </c>
      <c r="L8" s="2">
        <v>138</v>
      </c>
      <c r="M8"/>
    </row>
    <row r="9" spans="1:16" s="2" customFormat="1" ht="15" customHeight="1" thickTop="1" thickBot="1" x14ac:dyDescent="0.3">
      <c r="A9" s="124"/>
      <c r="B9" s="145" t="s">
        <v>88</v>
      </c>
      <c r="C9" s="146"/>
      <c r="D9" s="146"/>
      <c r="E9" s="146"/>
      <c r="F9" s="146"/>
      <c r="G9" s="146"/>
      <c r="H9" s="147"/>
    </row>
    <row r="10" spans="1:16" s="2" customFormat="1" ht="15" customHeight="1" thickBot="1" x14ac:dyDescent="0.3">
      <c r="A10" s="124"/>
      <c r="B10" s="148" t="s">
        <v>64</v>
      </c>
      <c r="C10" s="149"/>
      <c r="D10" s="149"/>
      <c r="E10" s="149"/>
      <c r="F10" s="149"/>
      <c r="G10" s="149"/>
      <c r="H10" s="150"/>
    </row>
    <row r="11" spans="1:16" s="3" customFormat="1" ht="15" customHeight="1" thickTop="1" thickBot="1" x14ac:dyDescent="0.35">
      <c r="A11" s="5"/>
      <c r="B11" s="8" t="s">
        <v>1</v>
      </c>
      <c r="C11" s="121"/>
      <c r="D11" s="121" t="s">
        <v>2</v>
      </c>
      <c r="E11" s="121" t="s">
        <v>14</v>
      </c>
      <c r="F11" s="157" t="s">
        <v>0</v>
      </c>
      <c r="G11" s="158"/>
      <c r="H11" s="159"/>
      <c r="I11" s="24">
        <v>3</v>
      </c>
      <c r="J11" s="24" t="s">
        <v>82</v>
      </c>
    </row>
    <row r="12" spans="1:16" s="2" customFormat="1" ht="12.6" customHeight="1" thickTop="1" x14ac:dyDescent="0.25">
      <c r="A12" s="124"/>
      <c r="B12" s="14" t="s">
        <v>66</v>
      </c>
      <c r="C12" s="27"/>
      <c r="D12" s="19">
        <v>3</v>
      </c>
      <c r="E12" s="33" t="s">
        <v>41</v>
      </c>
      <c r="F12" s="160" t="s">
        <v>65</v>
      </c>
      <c r="G12" s="160"/>
      <c r="H12" s="161"/>
      <c r="K12" s="2">
        <v>3200</v>
      </c>
      <c r="L12" s="2">
        <v>1</v>
      </c>
    </row>
    <row r="13" spans="1:16" s="2" customFormat="1" ht="12.6" customHeight="1" x14ac:dyDescent="0.25">
      <c r="A13" s="124"/>
      <c r="B13" s="10" t="s">
        <v>67</v>
      </c>
      <c r="C13" s="117"/>
      <c r="D13" s="18">
        <v>4.5</v>
      </c>
      <c r="E13" s="12" t="s">
        <v>83</v>
      </c>
      <c r="F13" s="170"/>
      <c r="G13" s="170"/>
      <c r="H13" s="171"/>
      <c r="K13" s="2">
        <v>3200</v>
      </c>
      <c r="L13" s="2">
        <v>1</v>
      </c>
    </row>
    <row r="14" spans="1:16" ht="12.6" customHeight="1" thickBot="1" x14ac:dyDescent="0.3">
      <c r="A14" s="1"/>
      <c r="B14" s="11" t="s">
        <v>68</v>
      </c>
      <c r="C14" s="30"/>
      <c r="D14" s="17">
        <v>3</v>
      </c>
      <c r="E14" s="13" t="s">
        <v>41</v>
      </c>
      <c r="F14" s="162"/>
      <c r="G14" s="162"/>
      <c r="H14" s="163"/>
      <c r="I14" s="2"/>
      <c r="J14" s="2"/>
      <c r="K14">
        <v>3200</v>
      </c>
      <c r="L14" s="2">
        <v>1</v>
      </c>
      <c r="M14"/>
      <c r="P14" s="2"/>
    </row>
    <row r="15" spans="1:16" ht="13.5" customHeight="1" thickTop="1" x14ac:dyDescent="0.25"/>
    <row r="16" spans="1:16" x14ac:dyDescent="0.25">
      <c r="D16" s="43"/>
      <c r="E16" s="43"/>
      <c r="K16" s="49">
        <f>SUM(K6:K14)</f>
        <v>18750</v>
      </c>
    </row>
    <row r="17" spans="1:13" ht="17.100000000000001" customHeight="1" x14ac:dyDescent="0.25">
      <c r="D17" s="43"/>
      <c r="E17" s="43"/>
      <c r="I17" t="s">
        <v>150</v>
      </c>
      <c r="K17" s="49">
        <v>12</v>
      </c>
      <c r="M17" s="86"/>
    </row>
    <row r="18" spans="1:13" ht="17.100000000000001" customHeight="1" x14ac:dyDescent="0.25">
      <c r="D18" s="43"/>
      <c r="E18" s="43"/>
      <c r="I18" t="s">
        <v>151</v>
      </c>
      <c r="K18" s="49">
        <v>6</v>
      </c>
    </row>
    <row r="19" spans="1:13" ht="17.100000000000001" customHeight="1" x14ac:dyDescent="0.25">
      <c r="D19" s="43"/>
      <c r="E19" s="43"/>
      <c r="I19" t="s">
        <v>152</v>
      </c>
      <c r="K19" s="49">
        <f>50*6</f>
        <v>300</v>
      </c>
    </row>
    <row r="20" spans="1:13" ht="17.100000000000001" customHeight="1" thickBot="1" x14ac:dyDescent="0.3">
      <c r="D20" s="43"/>
      <c r="E20" s="43"/>
      <c r="I20" t="s">
        <v>153</v>
      </c>
      <c r="K20" s="130">
        <f>K16*0.01</f>
        <v>187.5</v>
      </c>
    </row>
    <row r="21" spans="1:13" ht="5.25" customHeight="1" thickTop="1" x14ac:dyDescent="0.25"/>
    <row r="22" spans="1:13" x14ac:dyDescent="0.25">
      <c r="K22" s="49">
        <f>K16-K17-K18-K19-K20</f>
        <v>18244.5</v>
      </c>
    </row>
    <row r="26" spans="1:13" ht="179.25" customHeight="1" x14ac:dyDescent="0.25"/>
    <row r="27" spans="1:13" ht="6" customHeight="1" x14ac:dyDescent="0.25">
      <c r="B27" s="20"/>
      <c r="C27" s="20"/>
      <c r="D27" s="20"/>
      <c r="E27" s="20"/>
      <c r="F27" s="20"/>
      <c r="G27" s="20"/>
      <c r="H27" s="20"/>
    </row>
    <row r="28" spans="1:13" ht="32.25" customHeight="1" x14ac:dyDescent="0.25">
      <c r="B28" s="197" t="s">
        <v>62</v>
      </c>
      <c r="C28" s="197"/>
      <c r="D28" s="197"/>
      <c r="E28" s="197"/>
      <c r="F28" s="197"/>
      <c r="G28" s="197"/>
      <c r="H28" s="197"/>
    </row>
    <row r="29" spans="1:13" ht="50.1" customHeight="1" thickBot="1" x14ac:dyDescent="0.3">
      <c r="B29" s="198" t="s">
        <v>63</v>
      </c>
      <c r="C29" s="198"/>
      <c r="D29" s="198"/>
      <c r="E29" s="198"/>
      <c r="F29" s="198"/>
      <c r="G29" s="198"/>
      <c r="H29" s="198"/>
    </row>
    <row r="30" spans="1:13" s="2" customFormat="1" ht="12.95" customHeight="1" thickTop="1" thickBot="1" x14ac:dyDescent="0.3">
      <c r="A30" s="124"/>
      <c r="B30" s="142" t="s">
        <v>97</v>
      </c>
      <c r="C30" s="143"/>
      <c r="D30" s="143"/>
      <c r="E30" s="143"/>
      <c r="F30" s="143"/>
      <c r="G30" s="143"/>
      <c r="H30" s="144"/>
    </row>
    <row r="31" spans="1:13" s="2" customFormat="1" ht="12.95" customHeight="1" thickTop="1" thickBot="1" x14ac:dyDescent="0.3">
      <c r="A31" s="124"/>
      <c r="B31" s="148" t="s">
        <v>4</v>
      </c>
      <c r="C31" s="149"/>
      <c r="D31" s="149"/>
      <c r="E31" s="149"/>
      <c r="F31" s="149"/>
      <c r="G31" s="149"/>
      <c r="H31" s="150"/>
    </row>
    <row r="32" spans="1:13" s="3" customFormat="1" ht="12.95" customHeight="1" thickBot="1" x14ac:dyDescent="0.35">
      <c r="A32" s="5"/>
      <c r="B32" s="8" t="s">
        <v>1</v>
      </c>
      <c r="C32" s="121"/>
      <c r="D32" s="121" t="s">
        <v>2</v>
      </c>
      <c r="E32" s="121" t="s">
        <v>3</v>
      </c>
      <c r="F32" s="151" t="s">
        <v>0</v>
      </c>
      <c r="G32" s="152"/>
      <c r="H32" s="153"/>
      <c r="I32" s="24">
        <v>10</v>
      </c>
      <c r="J32" s="24" t="s">
        <v>82</v>
      </c>
    </row>
    <row r="33" spans="1:13" s="2" customFormat="1" ht="11.1" customHeight="1" thickTop="1" x14ac:dyDescent="0.25">
      <c r="A33" s="124"/>
      <c r="B33" s="14">
        <v>3502</v>
      </c>
      <c r="C33" s="27"/>
      <c r="D33" s="19">
        <v>4</v>
      </c>
      <c r="E33" s="15" t="s">
        <v>37</v>
      </c>
      <c r="F33" s="160" t="s">
        <v>65</v>
      </c>
      <c r="G33" s="160"/>
      <c r="H33" s="161"/>
      <c r="K33" s="2">
        <v>3000</v>
      </c>
      <c r="L33" s="2">
        <v>200</v>
      </c>
    </row>
    <row r="34" spans="1:13" s="2" customFormat="1" ht="11.1" customHeight="1" x14ac:dyDescent="0.25">
      <c r="A34" s="124"/>
      <c r="B34" s="10">
        <v>3504</v>
      </c>
      <c r="C34" s="117"/>
      <c r="D34" s="18">
        <v>4</v>
      </c>
      <c r="E34" s="9" t="s">
        <v>37</v>
      </c>
      <c r="F34" s="170"/>
      <c r="G34" s="170"/>
      <c r="H34" s="171"/>
      <c r="K34" s="2">
        <v>3400</v>
      </c>
      <c r="L34" s="2">
        <v>156</v>
      </c>
    </row>
    <row r="35" spans="1:13" ht="11.1" customHeight="1" x14ac:dyDescent="0.25">
      <c r="A35" s="1"/>
      <c r="B35" s="10">
        <v>3515</v>
      </c>
      <c r="C35" s="117"/>
      <c r="D35" s="18">
        <v>4</v>
      </c>
      <c r="E35" s="9" t="s">
        <v>37</v>
      </c>
      <c r="F35" s="170"/>
      <c r="G35" s="170"/>
      <c r="H35" s="171"/>
      <c r="I35" s="2"/>
      <c r="J35" s="2"/>
      <c r="K35" s="2">
        <v>3400</v>
      </c>
      <c r="L35">
        <v>156</v>
      </c>
      <c r="M35"/>
    </row>
    <row r="36" spans="1:13" ht="11.1" customHeight="1" x14ac:dyDescent="0.25">
      <c r="A36" s="1"/>
      <c r="B36" s="10">
        <v>3549</v>
      </c>
      <c r="C36" s="117"/>
      <c r="D36" s="18" t="s">
        <v>136</v>
      </c>
      <c r="E36" s="9" t="s">
        <v>83</v>
      </c>
      <c r="F36" s="170"/>
      <c r="G36" s="170"/>
      <c r="H36" s="171"/>
      <c r="I36" s="2"/>
      <c r="J36" s="2"/>
      <c r="K36" s="2">
        <v>3000</v>
      </c>
      <c r="L36">
        <v>200</v>
      </c>
      <c r="M36"/>
    </row>
    <row r="37" spans="1:13" ht="11.1" customHeight="1" x14ac:dyDescent="0.25">
      <c r="A37" s="1"/>
      <c r="B37" s="10">
        <v>3557</v>
      </c>
      <c r="C37" s="117"/>
      <c r="D37" s="18">
        <v>4</v>
      </c>
      <c r="E37" s="9" t="s">
        <v>37</v>
      </c>
      <c r="F37" s="170"/>
      <c r="G37" s="170"/>
      <c r="H37" s="171"/>
      <c r="I37" s="2"/>
      <c r="J37" s="2"/>
      <c r="K37" s="2">
        <v>3400</v>
      </c>
      <c r="L37">
        <v>156</v>
      </c>
      <c r="M37"/>
    </row>
    <row r="38" spans="1:13" ht="11.1" customHeight="1" x14ac:dyDescent="0.25">
      <c r="A38" s="1"/>
      <c r="B38" s="10">
        <v>3562</v>
      </c>
      <c r="C38" s="117"/>
      <c r="D38" s="18">
        <v>4</v>
      </c>
      <c r="E38" s="9" t="s">
        <v>37</v>
      </c>
      <c r="F38" s="170"/>
      <c r="G38" s="170"/>
      <c r="H38" s="171"/>
      <c r="I38" s="2"/>
      <c r="J38" s="2"/>
      <c r="K38" s="2">
        <v>3400</v>
      </c>
      <c r="L38">
        <v>156</v>
      </c>
      <c r="M38"/>
    </row>
    <row r="39" spans="1:13" s="2" customFormat="1" ht="11.1" customHeight="1" x14ac:dyDescent="0.25">
      <c r="A39" s="124"/>
      <c r="B39" s="10">
        <v>3563</v>
      </c>
      <c r="C39" s="117"/>
      <c r="D39" s="18">
        <v>4</v>
      </c>
      <c r="E39" s="9" t="s">
        <v>37</v>
      </c>
      <c r="F39" s="170"/>
      <c r="G39" s="170"/>
      <c r="H39" s="171"/>
      <c r="K39" s="2">
        <v>3400</v>
      </c>
      <c r="L39" s="2">
        <v>156</v>
      </c>
    </row>
    <row r="40" spans="1:13" s="2" customFormat="1" ht="11.1" customHeight="1" x14ac:dyDescent="0.25">
      <c r="A40" s="124"/>
      <c r="B40" s="10">
        <v>3576</v>
      </c>
      <c r="C40" s="117"/>
      <c r="D40" s="18" t="s">
        <v>136</v>
      </c>
      <c r="E40" s="9" t="s">
        <v>83</v>
      </c>
      <c r="F40" s="170"/>
      <c r="G40" s="170"/>
      <c r="H40" s="171"/>
      <c r="K40" s="2">
        <v>3000</v>
      </c>
      <c r="L40" s="2">
        <v>200</v>
      </c>
    </row>
    <row r="41" spans="1:13" s="2" customFormat="1" ht="11.1" customHeight="1" x14ac:dyDescent="0.25">
      <c r="A41" s="124"/>
      <c r="B41" s="10">
        <v>3584</v>
      </c>
      <c r="C41" s="117"/>
      <c r="D41" s="18" t="s">
        <v>136</v>
      </c>
      <c r="E41" s="9" t="s">
        <v>83</v>
      </c>
      <c r="F41" s="170"/>
      <c r="G41" s="170"/>
      <c r="H41" s="171"/>
      <c r="K41" s="2">
        <v>3000</v>
      </c>
      <c r="L41" s="2">
        <v>200</v>
      </c>
    </row>
    <row r="42" spans="1:13" ht="11.1" customHeight="1" thickBot="1" x14ac:dyDescent="0.3">
      <c r="A42" s="1"/>
      <c r="B42" s="11">
        <v>3594</v>
      </c>
      <c r="C42" s="30"/>
      <c r="D42" s="17">
        <v>4</v>
      </c>
      <c r="E42" s="16" t="s">
        <v>37</v>
      </c>
      <c r="F42" s="162"/>
      <c r="G42" s="162"/>
      <c r="H42" s="163"/>
      <c r="I42" s="2"/>
      <c r="J42" s="2"/>
      <c r="K42" s="2">
        <v>3000</v>
      </c>
      <c r="L42" s="2">
        <v>200</v>
      </c>
      <c r="M42"/>
    </row>
    <row r="43" spans="1:13" s="2" customFormat="1" ht="12.95" customHeight="1" thickTop="1" thickBot="1" x14ac:dyDescent="0.3">
      <c r="A43" s="124"/>
      <c r="B43" s="142" t="s">
        <v>99</v>
      </c>
      <c r="C43" s="143"/>
      <c r="D43" s="143"/>
      <c r="E43" s="143"/>
      <c r="F43" s="143"/>
      <c r="G43" s="143"/>
      <c r="H43" s="144"/>
    </row>
    <row r="44" spans="1:13" s="2" customFormat="1" ht="12.95" customHeight="1" thickTop="1" thickBot="1" x14ac:dyDescent="0.3">
      <c r="A44" s="124"/>
      <c r="B44" s="148" t="s">
        <v>4</v>
      </c>
      <c r="C44" s="149"/>
      <c r="D44" s="149"/>
      <c r="E44" s="149"/>
      <c r="F44" s="149"/>
      <c r="G44" s="149"/>
      <c r="H44" s="150"/>
    </row>
    <row r="45" spans="1:13" s="3" customFormat="1" ht="12.95" customHeight="1" thickBot="1" x14ac:dyDescent="0.35">
      <c r="A45" s="5"/>
      <c r="B45" s="8" t="s">
        <v>1</v>
      </c>
      <c r="C45" s="121"/>
      <c r="D45" s="121" t="s">
        <v>2</v>
      </c>
      <c r="E45" s="121" t="s">
        <v>14</v>
      </c>
      <c r="F45" s="151" t="s">
        <v>0</v>
      </c>
      <c r="G45" s="152"/>
      <c r="H45" s="153"/>
      <c r="I45" s="24">
        <v>3</v>
      </c>
      <c r="J45" s="24" t="s">
        <v>82</v>
      </c>
      <c r="L45" s="2"/>
    </row>
    <row r="46" spans="1:13" s="2" customFormat="1" ht="11.1" customHeight="1" thickTop="1" x14ac:dyDescent="0.25">
      <c r="A46" s="124"/>
      <c r="B46" s="14">
        <v>3519</v>
      </c>
      <c r="C46" s="27"/>
      <c r="D46" s="19">
        <v>3</v>
      </c>
      <c r="E46" s="15" t="s">
        <v>38</v>
      </c>
      <c r="F46" s="160" t="s">
        <v>65</v>
      </c>
      <c r="G46" s="160"/>
      <c r="H46" s="161"/>
      <c r="K46" s="2">
        <v>3050</v>
      </c>
      <c r="L46" s="2">
        <v>159</v>
      </c>
    </row>
    <row r="47" spans="1:13" s="2" customFormat="1" ht="11.1" customHeight="1" x14ac:dyDescent="0.25">
      <c r="A47" s="124"/>
      <c r="B47" s="10">
        <v>3526</v>
      </c>
      <c r="C47" s="117"/>
      <c r="D47" s="18">
        <v>3</v>
      </c>
      <c r="E47" s="9" t="s">
        <v>38</v>
      </c>
      <c r="F47" s="170"/>
      <c r="G47" s="170"/>
      <c r="H47" s="171"/>
      <c r="K47" s="2">
        <v>3050</v>
      </c>
      <c r="L47" s="2">
        <v>159</v>
      </c>
    </row>
    <row r="48" spans="1:13" ht="11.1" customHeight="1" thickBot="1" x14ac:dyDescent="0.3">
      <c r="A48" s="1"/>
      <c r="B48" s="11">
        <v>3533</v>
      </c>
      <c r="C48" s="30"/>
      <c r="D48" s="17">
        <v>3</v>
      </c>
      <c r="E48" s="16" t="s">
        <v>38</v>
      </c>
      <c r="F48" s="162"/>
      <c r="G48" s="162"/>
      <c r="H48" s="163"/>
      <c r="I48" s="2"/>
      <c r="J48" s="2"/>
      <c r="K48" s="2">
        <v>3050</v>
      </c>
      <c r="L48" s="2">
        <v>159</v>
      </c>
      <c r="M48"/>
    </row>
    <row r="49" spans="1:13" s="2" customFormat="1" ht="12.95" customHeight="1" thickTop="1" thickBot="1" x14ac:dyDescent="0.3">
      <c r="A49" s="124"/>
      <c r="B49" s="154" t="s">
        <v>100</v>
      </c>
      <c r="C49" s="155"/>
      <c r="D49" s="155"/>
      <c r="E49" s="155"/>
      <c r="F49" s="155"/>
      <c r="G49" s="155"/>
      <c r="H49" s="156"/>
    </row>
    <row r="50" spans="1:13" s="2" customFormat="1" ht="12.95" customHeight="1" thickBot="1" x14ac:dyDescent="0.3">
      <c r="A50" s="124"/>
      <c r="B50" s="148" t="s">
        <v>4</v>
      </c>
      <c r="C50" s="149"/>
      <c r="D50" s="149"/>
      <c r="E50" s="149"/>
      <c r="F50" s="149"/>
      <c r="G50" s="149"/>
      <c r="H50" s="150"/>
    </row>
    <row r="51" spans="1:13" s="3" customFormat="1" ht="12.95" customHeight="1" thickBot="1" x14ac:dyDescent="0.35">
      <c r="A51" s="5"/>
      <c r="B51" s="8" t="s">
        <v>1</v>
      </c>
      <c r="C51" s="121"/>
      <c r="D51" s="121" t="s">
        <v>2</v>
      </c>
      <c r="E51" s="121" t="s">
        <v>14</v>
      </c>
      <c r="F51" s="151" t="s">
        <v>0</v>
      </c>
      <c r="G51" s="152"/>
      <c r="H51" s="153"/>
      <c r="I51" s="24">
        <v>5</v>
      </c>
      <c r="J51" s="24" t="s">
        <v>82</v>
      </c>
      <c r="L51" s="2"/>
    </row>
    <row r="52" spans="1:13" s="2" customFormat="1" ht="11.1" customHeight="1" thickTop="1" x14ac:dyDescent="0.25">
      <c r="A52" s="124"/>
      <c r="B52" s="14">
        <v>3522</v>
      </c>
      <c r="C52" s="27"/>
      <c r="D52" s="19">
        <v>3</v>
      </c>
      <c r="E52" s="15" t="s">
        <v>38</v>
      </c>
      <c r="F52" s="160" t="s">
        <v>137</v>
      </c>
      <c r="G52" s="160"/>
      <c r="H52" s="161"/>
      <c r="K52" s="2">
        <v>2900</v>
      </c>
      <c r="L52" s="2">
        <v>200</v>
      </c>
    </row>
    <row r="53" spans="1:13" s="2" customFormat="1" ht="11.1" customHeight="1" x14ac:dyDescent="0.25">
      <c r="A53" s="124"/>
      <c r="B53" s="10">
        <v>3528</v>
      </c>
      <c r="C53" s="117"/>
      <c r="D53" s="18">
        <v>3</v>
      </c>
      <c r="E53" s="9" t="s">
        <v>38</v>
      </c>
      <c r="F53" s="170"/>
      <c r="G53" s="170"/>
      <c r="H53" s="171"/>
      <c r="K53" s="2">
        <v>2900</v>
      </c>
      <c r="L53" s="2">
        <v>200</v>
      </c>
    </row>
    <row r="54" spans="1:13" s="2" customFormat="1" ht="11.1" customHeight="1" x14ac:dyDescent="0.25">
      <c r="A54" s="124"/>
      <c r="B54" s="10">
        <v>3544</v>
      </c>
      <c r="C54" s="117"/>
      <c r="D54" s="18">
        <v>2</v>
      </c>
      <c r="E54" s="9" t="s">
        <v>39</v>
      </c>
      <c r="F54" s="170"/>
      <c r="G54" s="170"/>
      <c r="H54" s="171"/>
      <c r="K54" s="2">
        <v>2900</v>
      </c>
      <c r="L54" s="2">
        <v>200</v>
      </c>
    </row>
    <row r="55" spans="1:13" s="2" customFormat="1" ht="11.1" customHeight="1" x14ac:dyDescent="0.25">
      <c r="A55" s="124"/>
      <c r="B55" s="10">
        <v>3560</v>
      </c>
      <c r="C55" s="117"/>
      <c r="D55" s="18">
        <v>3</v>
      </c>
      <c r="E55" s="9" t="s">
        <v>38</v>
      </c>
      <c r="F55" s="170"/>
      <c r="G55" s="170"/>
      <c r="H55" s="171"/>
      <c r="K55" s="2">
        <v>2900</v>
      </c>
      <c r="L55" s="2">
        <v>200</v>
      </c>
    </row>
    <row r="56" spans="1:13" ht="11.1" customHeight="1" thickBot="1" x14ac:dyDescent="0.3">
      <c r="A56" s="1"/>
      <c r="B56" s="11">
        <v>3574</v>
      </c>
      <c r="C56" s="30"/>
      <c r="D56" s="17">
        <v>4</v>
      </c>
      <c r="E56" s="16" t="s">
        <v>37</v>
      </c>
      <c r="F56" s="162"/>
      <c r="G56" s="162"/>
      <c r="H56" s="163"/>
      <c r="I56" s="2"/>
      <c r="J56" s="2"/>
      <c r="K56" s="2">
        <v>2900</v>
      </c>
      <c r="L56" s="2">
        <v>200</v>
      </c>
      <c r="M56"/>
    </row>
    <row r="57" spans="1:13" s="2" customFormat="1" ht="12.95" customHeight="1" thickTop="1" thickBot="1" x14ac:dyDescent="0.3">
      <c r="A57" s="124"/>
      <c r="B57" s="142" t="s">
        <v>98</v>
      </c>
      <c r="C57" s="143"/>
      <c r="D57" s="143"/>
      <c r="E57" s="143"/>
      <c r="F57" s="143"/>
      <c r="G57" s="143"/>
      <c r="H57" s="144"/>
    </row>
    <row r="58" spans="1:13" s="2" customFormat="1" ht="12.95" customHeight="1" thickTop="1" thickBot="1" x14ac:dyDescent="0.3">
      <c r="A58" s="124"/>
      <c r="B58" s="154" t="s">
        <v>4</v>
      </c>
      <c r="C58" s="155"/>
      <c r="D58" s="155"/>
      <c r="E58" s="155"/>
      <c r="F58" s="155"/>
      <c r="G58" s="155"/>
      <c r="H58" s="156"/>
    </row>
    <row r="59" spans="1:13" s="3" customFormat="1" ht="12.95" customHeight="1" thickBot="1" x14ac:dyDescent="0.35">
      <c r="A59" s="5"/>
      <c r="B59" s="8" t="s">
        <v>1</v>
      </c>
      <c r="C59" s="121"/>
      <c r="D59" s="121" t="s">
        <v>2</v>
      </c>
      <c r="E59" s="121" t="s">
        <v>14</v>
      </c>
      <c r="F59" s="151" t="s">
        <v>0</v>
      </c>
      <c r="G59" s="152"/>
      <c r="H59" s="153"/>
      <c r="I59" s="24">
        <v>4</v>
      </c>
      <c r="J59" s="24" t="s">
        <v>82</v>
      </c>
    </row>
    <row r="60" spans="1:13" s="2" customFormat="1" ht="11.1" customHeight="1" thickTop="1" x14ac:dyDescent="0.25">
      <c r="A60" s="124"/>
      <c r="B60" s="14">
        <v>3507</v>
      </c>
      <c r="C60" s="27"/>
      <c r="D60" s="19">
        <v>2</v>
      </c>
      <c r="E60" s="15" t="s">
        <v>39</v>
      </c>
      <c r="F60" s="160" t="s">
        <v>70</v>
      </c>
      <c r="G60" s="160"/>
      <c r="H60" s="161"/>
      <c r="K60" s="2">
        <v>2800</v>
      </c>
      <c r="L60" s="2">
        <v>151</v>
      </c>
    </row>
    <row r="61" spans="1:13" s="2" customFormat="1" ht="11.1" customHeight="1" x14ac:dyDescent="0.25">
      <c r="A61" s="124"/>
      <c r="B61" s="10">
        <v>3514</v>
      </c>
      <c r="C61" s="117"/>
      <c r="D61" s="18">
        <v>3</v>
      </c>
      <c r="E61" s="9" t="s">
        <v>38</v>
      </c>
      <c r="F61" s="170"/>
      <c r="G61" s="170"/>
      <c r="H61" s="171"/>
      <c r="K61" s="2">
        <v>2800</v>
      </c>
      <c r="L61" s="2">
        <v>151</v>
      </c>
    </row>
    <row r="62" spans="1:13" s="2" customFormat="1" ht="11.1" customHeight="1" x14ac:dyDescent="0.25">
      <c r="A62" s="124"/>
      <c r="B62" s="10">
        <v>3566</v>
      </c>
      <c r="C62" s="117"/>
      <c r="D62" s="18">
        <v>3</v>
      </c>
      <c r="E62" s="9" t="s">
        <v>38</v>
      </c>
      <c r="F62" s="170"/>
      <c r="G62" s="170"/>
      <c r="H62" s="171"/>
      <c r="K62" s="2">
        <v>2800</v>
      </c>
      <c r="L62" s="2">
        <v>151</v>
      </c>
    </row>
    <row r="63" spans="1:13" s="2" customFormat="1" ht="11.1" customHeight="1" thickBot="1" x14ac:dyDescent="0.3">
      <c r="A63" s="124"/>
      <c r="B63" s="11">
        <v>3613</v>
      </c>
      <c r="C63" s="30"/>
      <c r="D63" s="17">
        <v>2</v>
      </c>
      <c r="E63" s="16" t="s">
        <v>39</v>
      </c>
      <c r="F63" s="162"/>
      <c r="G63" s="162"/>
      <c r="H63" s="163"/>
      <c r="K63" s="2">
        <v>2800</v>
      </c>
      <c r="L63" s="2">
        <v>151</v>
      </c>
    </row>
    <row r="64" spans="1:13" ht="12.95" customHeight="1" thickTop="1" x14ac:dyDescent="0.25"/>
    <row r="65" spans="1:13" ht="12.95" customHeight="1" x14ac:dyDescent="0.25">
      <c r="D65" s="43"/>
      <c r="E65" s="43"/>
      <c r="K65" s="49">
        <f>SUM(K33:K63)</f>
        <v>66850</v>
      </c>
    </row>
    <row r="66" spans="1:13" ht="12.95" customHeight="1" x14ac:dyDescent="0.25">
      <c r="D66" s="43"/>
      <c r="E66" s="43"/>
      <c r="I66" t="s">
        <v>150</v>
      </c>
      <c r="K66" s="49">
        <v>44</v>
      </c>
      <c r="M66" s="86"/>
    </row>
    <row r="67" spans="1:13" ht="12.95" customHeight="1" x14ac:dyDescent="0.25">
      <c r="D67" s="43"/>
      <c r="E67" s="43"/>
      <c r="I67" t="s">
        <v>151</v>
      </c>
      <c r="K67" s="49">
        <v>22</v>
      </c>
    </row>
    <row r="68" spans="1:13" ht="12.95" customHeight="1" x14ac:dyDescent="0.25">
      <c r="D68" s="43"/>
      <c r="E68" s="43"/>
      <c r="I68" t="s">
        <v>152</v>
      </c>
      <c r="K68" s="49">
        <f>50*22</f>
        <v>1100</v>
      </c>
    </row>
    <row r="69" spans="1:13" ht="12.95" customHeight="1" thickBot="1" x14ac:dyDescent="0.3">
      <c r="D69" s="43"/>
      <c r="E69" s="43"/>
      <c r="I69" t="s">
        <v>153</v>
      </c>
      <c r="K69" s="130">
        <f>K65*0.01</f>
        <v>668.5</v>
      </c>
    </row>
    <row r="70" spans="1:13" ht="12.95" customHeight="1" thickTop="1" x14ac:dyDescent="0.25"/>
    <row r="71" spans="1:13" ht="12.75" customHeight="1" x14ac:dyDescent="0.25">
      <c r="K71" s="49">
        <f>K65-K66-K67-K68-K69</f>
        <v>65015.5</v>
      </c>
    </row>
    <row r="72" spans="1:13" ht="6" customHeight="1" x14ac:dyDescent="0.25"/>
    <row r="73" spans="1:13" ht="32.25" customHeight="1" x14ac:dyDescent="0.25">
      <c r="B73" s="195" t="s">
        <v>62</v>
      </c>
      <c r="C73" s="195"/>
      <c r="D73" s="195"/>
      <c r="E73" s="195"/>
      <c r="F73" s="195"/>
      <c r="G73" s="195"/>
      <c r="H73" s="195"/>
    </row>
    <row r="74" spans="1:13" ht="50.1" customHeight="1" thickBot="1" x14ac:dyDescent="0.3">
      <c r="B74" s="196" t="s">
        <v>63</v>
      </c>
      <c r="C74" s="196"/>
      <c r="D74" s="196"/>
      <c r="E74" s="196"/>
      <c r="F74" s="196"/>
      <c r="G74" s="196"/>
      <c r="H74" s="196"/>
    </row>
    <row r="75" spans="1:13" ht="12.95" customHeight="1" thickTop="1" thickBot="1" x14ac:dyDescent="0.3">
      <c r="B75" s="145" t="s">
        <v>129</v>
      </c>
      <c r="C75" s="146"/>
      <c r="D75" s="146"/>
      <c r="E75" s="146"/>
      <c r="F75" s="146"/>
      <c r="G75" s="146"/>
      <c r="H75" s="147"/>
      <c r="I75" s="2"/>
      <c r="J75" s="2"/>
      <c r="K75"/>
      <c r="L75"/>
      <c r="M75"/>
    </row>
    <row r="76" spans="1:13" ht="12.95" customHeight="1" thickBot="1" x14ac:dyDescent="0.3">
      <c r="B76" s="148" t="s">
        <v>79</v>
      </c>
      <c r="C76" s="149"/>
      <c r="D76" s="149"/>
      <c r="E76" s="149"/>
      <c r="F76" s="149"/>
      <c r="G76" s="149"/>
      <c r="H76" s="150"/>
      <c r="I76" s="2"/>
      <c r="J76" s="2"/>
      <c r="K76"/>
      <c r="L76"/>
      <c r="M76"/>
    </row>
    <row r="77" spans="1:13" ht="12.95" customHeight="1" thickBot="1" x14ac:dyDescent="0.3">
      <c r="B77" s="39" t="s">
        <v>1</v>
      </c>
      <c r="C77" s="121"/>
      <c r="D77" s="121" t="s">
        <v>2</v>
      </c>
      <c r="E77" s="121" t="s">
        <v>14</v>
      </c>
      <c r="F77" s="151" t="s">
        <v>0</v>
      </c>
      <c r="G77" s="152"/>
      <c r="H77" s="153"/>
      <c r="I77" s="24">
        <v>3</v>
      </c>
      <c r="J77" s="24" t="s">
        <v>82</v>
      </c>
      <c r="K77"/>
      <c r="L77"/>
      <c r="M77"/>
    </row>
    <row r="78" spans="1:13" s="2" customFormat="1" ht="12.95" customHeight="1" thickTop="1" x14ac:dyDescent="0.25">
      <c r="A78" s="124"/>
      <c r="B78" s="37">
        <v>27</v>
      </c>
      <c r="C78" s="27"/>
      <c r="D78" s="38">
        <v>2</v>
      </c>
      <c r="E78" s="33" t="s">
        <v>7</v>
      </c>
      <c r="F78" s="160" t="s">
        <v>81</v>
      </c>
      <c r="G78" s="160"/>
      <c r="H78" s="161"/>
      <c r="K78" s="2">
        <v>2550</v>
      </c>
      <c r="L78" s="119" t="s">
        <v>138</v>
      </c>
    </row>
    <row r="79" spans="1:13" s="2" customFormat="1" ht="12.95" customHeight="1" x14ac:dyDescent="0.25">
      <c r="A79" s="5"/>
      <c r="B79" s="10">
        <v>34</v>
      </c>
      <c r="C79" s="117"/>
      <c r="D79" s="31" t="s">
        <v>31</v>
      </c>
      <c r="E79" s="12" t="s">
        <v>6</v>
      </c>
      <c r="F79" s="170"/>
      <c r="G79" s="170"/>
      <c r="H79" s="171"/>
      <c r="K79" s="2">
        <v>2550</v>
      </c>
      <c r="L79" s="119" t="s">
        <v>138</v>
      </c>
    </row>
    <row r="80" spans="1:13" s="2" customFormat="1" ht="12.95" customHeight="1" thickBot="1" x14ac:dyDescent="0.3">
      <c r="A80" s="124"/>
      <c r="B80" s="11">
        <v>42</v>
      </c>
      <c r="C80" s="23"/>
      <c r="D80" s="17">
        <v>2.5</v>
      </c>
      <c r="E80" s="13" t="s">
        <v>41</v>
      </c>
      <c r="F80" s="162"/>
      <c r="G80" s="162"/>
      <c r="H80" s="163"/>
      <c r="K80" s="2">
        <v>2550</v>
      </c>
      <c r="L80" s="119" t="s">
        <v>138</v>
      </c>
    </row>
    <row r="81" spans="1:12" s="2" customFormat="1" ht="12.95" customHeight="1" thickTop="1" thickBot="1" x14ac:dyDescent="0.3">
      <c r="A81" s="124"/>
      <c r="B81" s="145" t="s">
        <v>95</v>
      </c>
      <c r="C81" s="146"/>
      <c r="D81" s="146"/>
      <c r="E81" s="146"/>
      <c r="F81" s="146"/>
      <c r="G81" s="146"/>
      <c r="H81" s="147"/>
    </row>
    <row r="82" spans="1:12" s="2" customFormat="1" ht="12.95" customHeight="1" thickBot="1" x14ac:dyDescent="0.3">
      <c r="A82" s="5"/>
      <c r="B82" s="148" t="s">
        <v>79</v>
      </c>
      <c r="C82" s="149"/>
      <c r="D82" s="149"/>
      <c r="E82" s="149"/>
      <c r="F82" s="149"/>
      <c r="G82" s="149"/>
      <c r="H82" s="150"/>
    </row>
    <row r="83" spans="1:12" s="3" customFormat="1" ht="12.95" customHeight="1" thickBot="1" x14ac:dyDescent="0.35">
      <c r="A83" s="5"/>
      <c r="B83" s="8" t="s">
        <v>1</v>
      </c>
      <c r="C83" s="121"/>
      <c r="D83" s="121" t="s">
        <v>2</v>
      </c>
      <c r="E83" s="121" t="s">
        <v>14</v>
      </c>
      <c r="F83" s="151" t="s">
        <v>0</v>
      </c>
      <c r="G83" s="152"/>
      <c r="H83" s="153"/>
      <c r="I83" s="24">
        <v>4</v>
      </c>
      <c r="J83" s="24" t="s">
        <v>82</v>
      </c>
    </row>
    <row r="84" spans="1:12" s="2" customFormat="1" ht="12.95" customHeight="1" thickTop="1" x14ac:dyDescent="0.25">
      <c r="A84" s="124"/>
      <c r="B84" s="14">
        <v>24</v>
      </c>
      <c r="C84" s="27"/>
      <c r="D84" s="38" t="s">
        <v>34</v>
      </c>
      <c r="E84" s="33" t="s">
        <v>7</v>
      </c>
      <c r="F84" s="160" t="s">
        <v>70</v>
      </c>
      <c r="G84" s="160"/>
      <c r="H84" s="161"/>
      <c r="K84" s="2">
        <v>2300</v>
      </c>
      <c r="L84" s="2">
        <v>5</v>
      </c>
    </row>
    <row r="85" spans="1:12" s="2" customFormat="1" ht="12.95" customHeight="1" x14ac:dyDescent="0.25">
      <c r="A85" s="5"/>
      <c r="B85" s="10">
        <v>43</v>
      </c>
      <c r="C85" s="117"/>
      <c r="D85" s="31" t="s">
        <v>34</v>
      </c>
      <c r="E85" s="12" t="s">
        <v>7</v>
      </c>
      <c r="F85" s="170"/>
      <c r="G85" s="170"/>
      <c r="H85" s="171"/>
      <c r="K85" s="2">
        <v>2300</v>
      </c>
      <c r="L85" s="2">
        <v>5</v>
      </c>
    </row>
    <row r="86" spans="1:12" s="2" customFormat="1" ht="12.95" customHeight="1" x14ac:dyDescent="0.25">
      <c r="A86" s="5"/>
      <c r="B86" s="10">
        <v>44</v>
      </c>
      <c r="C86" s="117"/>
      <c r="D86" s="31" t="s">
        <v>31</v>
      </c>
      <c r="E86" s="12" t="s">
        <v>6</v>
      </c>
      <c r="F86" s="170"/>
      <c r="G86" s="170"/>
      <c r="H86" s="171"/>
      <c r="K86" s="2">
        <v>2300</v>
      </c>
      <c r="L86" s="2">
        <v>5</v>
      </c>
    </row>
    <row r="87" spans="1:12" s="2" customFormat="1" ht="12.95" customHeight="1" thickBot="1" x14ac:dyDescent="0.3">
      <c r="A87" s="124"/>
      <c r="B87" s="11">
        <v>45</v>
      </c>
      <c r="C87" s="30"/>
      <c r="D87" s="25" t="s">
        <v>33</v>
      </c>
      <c r="E87" s="13" t="s">
        <v>41</v>
      </c>
      <c r="F87" s="162"/>
      <c r="G87" s="162"/>
      <c r="H87" s="163"/>
      <c r="K87" s="2">
        <v>2300</v>
      </c>
      <c r="L87" s="2">
        <v>5</v>
      </c>
    </row>
    <row r="88" spans="1:12" s="2" customFormat="1" ht="12.95" customHeight="1" thickTop="1" thickBot="1" x14ac:dyDescent="0.3">
      <c r="A88" s="124"/>
      <c r="B88" s="145" t="s">
        <v>96</v>
      </c>
      <c r="C88" s="146"/>
      <c r="D88" s="146"/>
      <c r="E88" s="146"/>
      <c r="F88" s="146"/>
      <c r="G88" s="146"/>
      <c r="H88" s="147"/>
    </row>
    <row r="89" spans="1:12" s="2" customFormat="1" ht="12.95" customHeight="1" thickBot="1" x14ac:dyDescent="0.3">
      <c r="A89" s="5"/>
      <c r="B89" s="148" t="s">
        <v>79</v>
      </c>
      <c r="C89" s="149"/>
      <c r="D89" s="149"/>
      <c r="E89" s="149"/>
      <c r="F89" s="149"/>
      <c r="G89" s="149"/>
      <c r="H89" s="150"/>
    </row>
    <row r="90" spans="1:12" s="3" customFormat="1" ht="12.95" customHeight="1" thickBot="1" x14ac:dyDescent="0.35">
      <c r="A90" s="5"/>
      <c r="B90" s="8" t="s">
        <v>1</v>
      </c>
      <c r="C90" s="121"/>
      <c r="D90" s="121" t="s">
        <v>2</v>
      </c>
      <c r="E90" s="121" t="s">
        <v>14</v>
      </c>
      <c r="F90" s="151" t="s">
        <v>0</v>
      </c>
      <c r="G90" s="152"/>
      <c r="H90" s="153"/>
      <c r="I90" s="24">
        <v>4</v>
      </c>
      <c r="J90" s="24" t="s">
        <v>82</v>
      </c>
    </row>
    <row r="91" spans="1:12" s="2" customFormat="1" ht="12.95" customHeight="1" thickTop="1" x14ac:dyDescent="0.25">
      <c r="A91" s="124"/>
      <c r="B91" s="14">
        <v>36</v>
      </c>
      <c r="C91" s="27"/>
      <c r="D91" s="38" t="s">
        <v>34</v>
      </c>
      <c r="E91" s="33" t="s">
        <v>7</v>
      </c>
      <c r="F91" s="160" t="s">
        <v>70</v>
      </c>
      <c r="G91" s="160"/>
      <c r="H91" s="161"/>
      <c r="K91" s="2">
        <v>2250</v>
      </c>
      <c r="L91" s="2">
        <v>138</v>
      </c>
    </row>
    <row r="92" spans="1:12" s="2" customFormat="1" ht="12.95" customHeight="1" x14ac:dyDescent="0.25">
      <c r="A92" s="124"/>
      <c r="B92" s="10">
        <v>41</v>
      </c>
      <c r="C92" s="117"/>
      <c r="D92" s="22" t="s">
        <v>33</v>
      </c>
      <c r="E92" s="12" t="s">
        <v>41</v>
      </c>
      <c r="F92" s="170"/>
      <c r="G92" s="170"/>
      <c r="H92" s="171"/>
      <c r="K92" s="2">
        <v>2250</v>
      </c>
      <c r="L92" s="2">
        <v>138</v>
      </c>
    </row>
    <row r="93" spans="1:12" s="2" customFormat="1" ht="12.95" customHeight="1" x14ac:dyDescent="0.25">
      <c r="A93" s="124"/>
      <c r="B93" s="10">
        <v>50</v>
      </c>
      <c r="C93" s="117"/>
      <c r="D93" s="22" t="s">
        <v>35</v>
      </c>
      <c r="E93" s="12" t="s">
        <v>40</v>
      </c>
      <c r="F93" s="170"/>
      <c r="G93" s="170"/>
      <c r="H93" s="171"/>
      <c r="K93" s="2">
        <v>2250</v>
      </c>
      <c r="L93" s="2">
        <v>138</v>
      </c>
    </row>
    <row r="94" spans="1:12" s="2" customFormat="1" ht="12.95" customHeight="1" thickBot="1" x14ac:dyDescent="0.3">
      <c r="A94" s="124"/>
      <c r="B94" s="11">
        <v>52</v>
      </c>
      <c r="C94" s="30"/>
      <c r="D94" s="25" t="s">
        <v>33</v>
      </c>
      <c r="E94" s="13" t="s">
        <v>41</v>
      </c>
      <c r="F94" s="162"/>
      <c r="G94" s="162"/>
      <c r="H94" s="163"/>
      <c r="K94" s="2">
        <v>2250</v>
      </c>
      <c r="L94" s="2">
        <v>138</v>
      </c>
    </row>
    <row r="95" spans="1:12" s="2" customFormat="1" ht="12.95" customHeight="1" thickTop="1" thickBot="1" x14ac:dyDescent="0.3">
      <c r="A95" s="124"/>
      <c r="B95" s="145" t="s">
        <v>128</v>
      </c>
      <c r="C95" s="146"/>
      <c r="D95" s="146"/>
      <c r="E95" s="146"/>
      <c r="F95" s="146"/>
      <c r="G95" s="146"/>
      <c r="H95" s="147"/>
    </row>
    <row r="96" spans="1:12" s="2" customFormat="1" ht="12.95" customHeight="1" thickBot="1" x14ac:dyDescent="0.3">
      <c r="A96" s="5"/>
      <c r="B96" s="148" t="s">
        <v>79</v>
      </c>
      <c r="C96" s="149"/>
      <c r="D96" s="149"/>
      <c r="E96" s="149"/>
      <c r="F96" s="149"/>
      <c r="G96" s="149"/>
      <c r="H96" s="150"/>
    </row>
    <row r="97" spans="1:13" s="3" customFormat="1" ht="12.95" customHeight="1" thickBot="1" x14ac:dyDescent="0.35">
      <c r="A97" s="5"/>
      <c r="B97" s="8" t="s">
        <v>1</v>
      </c>
      <c r="C97" s="121"/>
      <c r="D97" s="121" t="s">
        <v>2</v>
      </c>
      <c r="E97" s="121" t="s">
        <v>14</v>
      </c>
      <c r="F97" s="151" t="s">
        <v>0</v>
      </c>
      <c r="G97" s="152"/>
      <c r="H97" s="153"/>
      <c r="I97" s="24">
        <v>7</v>
      </c>
      <c r="J97" s="24" t="s">
        <v>82</v>
      </c>
    </row>
    <row r="98" spans="1:13" s="2" customFormat="1" ht="12.95" customHeight="1" thickTop="1" x14ac:dyDescent="0.25">
      <c r="A98" s="124"/>
      <c r="B98" s="14">
        <v>26</v>
      </c>
      <c r="C98" s="27"/>
      <c r="D98" s="38">
        <v>2.5</v>
      </c>
      <c r="E98" s="33" t="s">
        <v>41</v>
      </c>
      <c r="F98" s="160" t="s">
        <v>80</v>
      </c>
      <c r="G98" s="160"/>
      <c r="H98" s="161"/>
      <c r="K98" s="2">
        <v>2500</v>
      </c>
      <c r="L98" s="2">
        <v>101</v>
      </c>
    </row>
    <row r="99" spans="1:13" s="2" customFormat="1" ht="12.95" customHeight="1" x14ac:dyDescent="0.25">
      <c r="A99" s="5"/>
      <c r="B99" s="10">
        <v>29</v>
      </c>
      <c r="C99" s="117"/>
      <c r="D99" s="31" t="s">
        <v>33</v>
      </c>
      <c r="E99" s="12" t="s">
        <v>41</v>
      </c>
      <c r="F99" s="170"/>
      <c r="G99" s="170"/>
      <c r="H99" s="171"/>
      <c r="K99" s="2">
        <v>2500</v>
      </c>
      <c r="L99" s="2">
        <v>101</v>
      </c>
    </row>
    <row r="100" spans="1:13" s="2" customFormat="1" ht="12.95" customHeight="1" x14ac:dyDescent="0.25">
      <c r="A100" s="5"/>
      <c r="B100" s="10">
        <v>37</v>
      </c>
      <c r="C100" s="117"/>
      <c r="D100" s="31" t="s">
        <v>31</v>
      </c>
      <c r="E100" s="12" t="s">
        <v>6</v>
      </c>
      <c r="F100" s="170"/>
      <c r="G100" s="170"/>
      <c r="H100" s="171"/>
      <c r="K100" s="2">
        <v>2500</v>
      </c>
      <c r="L100" s="2">
        <v>101</v>
      </c>
    </row>
    <row r="101" spans="1:13" s="2" customFormat="1" ht="12.95" customHeight="1" x14ac:dyDescent="0.25">
      <c r="A101" s="5"/>
      <c r="B101" s="10">
        <v>47</v>
      </c>
      <c r="C101" s="117"/>
      <c r="D101" s="31" t="s">
        <v>33</v>
      </c>
      <c r="E101" s="12" t="s">
        <v>41</v>
      </c>
      <c r="F101" s="170"/>
      <c r="G101" s="170"/>
      <c r="H101" s="171"/>
      <c r="K101" s="2">
        <v>2500</v>
      </c>
      <c r="L101" s="2">
        <v>101</v>
      </c>
    </row>
    <row r="102" spans="1:13" s="2" customFormat="1" ht="12.95" customHeight="1" x14ac:dyDescent="0.25">
      <c r="A102" s="5"/>
      <c r="B102" s="10">
        <v>48</v>
      </c>
      <c r="C102" s="117"/>
      <c r="D102" s="31" t="s">
        <v>34</v>
      </c>
      <c r="E102" s="12" t="s">
        <v>7</v>
      </c>
      <c r="F102" s="170"/>
      <c r="G102" s="170"/>
      <c r="H102" s="171"/>
      <c r="K102" s="2">
        <v>2500</v>
      </c>
      <c r="L102" s="2">
        <v>101</v>
      </c>
    </row>
    <row r="103" spans="1:13" s="2" customFormat="1" ht="12.95" customHeight="1" x14ac:dyDescent="0.25">
      <c r="A103" s="5"/>
      <c r="B103" s="10">
        <v>53</v>
      </c>
      <c r="C103" s="117"/>
      <c r="D103" s="31" t="s">
        <v>34</v>
      </c>
      <c r="E103" s="12" t="s">
        <v>7</v>
      </c>
      <c r="F103" s="170"/>
      <c r="G103" s="170"/>
      <c r="H103" s="171"/>
      <c r="K103" s="2">
        <v>2500</v>
      </c>
      <c r="L103" s="2">
        <v>101</v>
      </c>
    </row>
    <row r="104" spans="1:13" s="2" customFormat="1" ht="12.95" customHeight="1" thickBot="1" x14ac:dyDescent="0.3">
      <c r="A104" s="124"/>
      <c r="B104" s="11">
        <v>55</v>
      </c>
      <c r="C104" s="30"/>
      <c r="D104" s="25" t="s">
        <v>33</v>
      </c>
      <c r="E104" s="13" t="s">
        <v>41</v>
      </c>
      <c r="F104" s="162"/>
      <c r="G104" s="162"/>
      <c r="H104" s="163"/>
      <c r="K104" s="2">
        <v>2500</v>
      </c>
      <c r="L104" s="2">
        <v>101</v>
      </c>
    </row>
    <row r="105" spans="1:13" ht="12.95" customHeight="1" thickTop="1" x14ac:dyDescent="0.25"/>
    <row r="106" spans="1:13" ht="12.95" customHeight="1" x14ac:dyDescent="0.25">
      <c r="K106" s="49">
        <f>SUM(K78:K105)</f>
        <v>43350</v>
      </c>
    </row>
    <row r="107" spans="1:13" s="2" customFormat="1" ht="12.95" customHeight="1" x14ac:dyDescent="0.25">
      <c r="A107" s="124"/>
      <c r="B107"/>
      <c r="C107"/>
      <c r="D107"/>
      <c r="E107"/>
      <c r="F107"/>
      <c r="G107"/>
      <c r="H107"/>
      <c r="I107" t="s">
        <v>150</v>
      </c>
      <c r="J107" s="41"/>
      <c r="K107" s="49">
        <v>36</v>
      </c>
      <c r="L107" s="48"/>
      <c r="M107" s="46"/>
    </row>
    <row r="108" spans="1:13" s="2" customFormat="1" ht="12.95" customHeight="1" x14ac:dyDescent="0.25">
      <c r="A108" s="5"/>
      <c r="B108"/>
      <c r="C108"/>
      <c r="D108"/>
      <c r="E108"/>
      <c r="F108"/>
      <c r="G108"/>
      <c r="H108"/>
      <c r="I108" t="s">
        <v>151</v>
      </c>
      <c r="J108" s="41"/>
      <c r="K108" s="49">
        <v>18</v>
      </c>
      <c r="L108" s="48"/>
      <c r="M108" s="46"/>
    </row>
    <row r="109" spans="1:13" s="3" customFormat="1" ht="12.95" customHeight="1" x14ac:dyDescent="0.3">
      <c r="A109" s="5"/>
      <c r="B109"/>
      <c r="C109"/>
      <c r="D109"/>
      <c r="E109"/>
      <c r="F109"/>
      <c r="G109"/>
      <c r="H109"/>
      <c r="I109" t="s">
        <v>152</v>
      </c>
      <c r="J109" s="41"/>
      <c r="K109" s="49">
        <f>18*50</f>
        <v>900</v>
      </c>
      <c r="L109" s="48"/>
      <c r="M109" s="46"/>
    </row>
    <row r="110" spans="1:13" s="2" customFormat="1" ht="12.95" customHeight="1" thickBot="1" x14ac:dyDescent="0.3">
      <c r="A110" s="124"/>
      <c r="B110"/>
      <c r="C110"/>
      <c r="D110"/>
      <c r="E110"/>
      <c r="F110"/>
      <c r="G110"/>
      <c r="H110"/>
      <c r="I110" t="s">
        <v>153</v>
      </c>
      <c r="J110" s="41"/>
      <c r="K110" s="130">
        <f>K106*0.01</f>
        <v>433.5</v>
      </c>
      <c r="L110" s="48"/>
      <c r="M110" s="46"/>
    </row>
    <row r="111" spans="1:13" s="2" customFormat="1" ht="12.95" customHeight="1" thickTop="1" x14ac:dyDescent="0.25">
      <c r="A111" s="124"/>
      <c r="B111"/>
      <c r="C111"/>
      <c r="D111"/>
      <c r="E111"/>
      <c r="F111"/>
      <c r="G111"/>
      <c r="H111"/>
      <c r="I111"/>
      <c r="J111" s="41"/>
      <c r="K111" s="49"/>
      <c r="L111" s="48"/>
      <c r="M111" s="46"/>
    </row>
    <row r="112" spans="1:13" s="2" customFormat="1" ht="12.95" customHeight="1" x14ac:dyDescent="0.25">
      <c r="A112" s="124"/>
      <c r="B112"/>
      <c r="C112"/>
      <c r="D112"/>
      <c r="E112"/>
      <c r="F112"/>
      <c r="G112"/>
      <c r="H112"/>
      <c r="I112"/>
      <c r="J112" s="41"/>
      <c r="K112" s="49">
        <f>K106-K107-K108-K109-K110</f>
        <v>41962.5</v>
      </c>
      <c r="L112" s="48"/>
      <c r="M112" s="46"/>
    </row>
    <row r="114" spans="1:16" ht="6" customHeight="1" x14ac:dyDescent="0.25"/>
    <row r="115" spans="1:16" ht="32.25" customHeight="1" x14ac:dyDescent="0.25">
      <c r="B115" s="197" t="s">
        <v>62</v>
      </c>
      <c r="C115" s="197"/>
      <c r="D115" s="197"/>
      <c r="E115" s="197"/>
      <c r="F115" s="197"/>
      <c r="G115" s="197"/>
      <c r="H115" s="197"/>
    </row>
    <row r="116" spans="1:16" ht="50.1" customHeight="1" thickBot="1" x14ac:dyDescent="0.3">
      <c r="B116" s="198" t="s">
        <v>63</v>
      </c>
      <c r="C116" s="198"/>
      <c r="D116" s="198"/>
      <c r="E116" s="198"/>
      <c r="F116" s="198"/>
      <c r="G116" s="198"/>
      <c r="H116" s="198"/>
    </row>
    <row r="117" spans="1:16" s="2" customFormat="1" ht="15" customHeight="1" thickTop="1" thickBot="1" x14ac:dyDescent="0.3">
      <c r="A117" s="124"/>
      <c r="B117" s="145" t="s">
        <v>126</v>
      </c>
      <c r="C117" s="146"/>
      <c r="D117" s="146"/>
      <c r="E117" s="146"/>
      <c r="F117" s="146"/>
      <c r="G117" s="146"/>
      <c r="H117" s="147"/>
    </row>
    <row r="118" spans="1:16" s="2" customFormat="1" ht="15" customHeight="1" thickTop="1" thickBot="1" x14ac:dyDescent="0.3">
      <c r="A118" s="124"/>
      <c r="B118" s="142" t="s">
        <v>47</v>
      </c>
      <c r="C118" s="143"/>
      <c r="D118" s="143"/>
      <c r="E118" s="143"/>
      <c r="F118" s="143"/>
      <c r="G118" s="143"/>
      <c r="H118" s="144"/>
    </row>
    <row r="119" spans="1:16" s="3" customFormat="1" ht="15" customHeight="1" thickTop="1" thickBot="1" x14ac:dyDescent="0.35">
      <c r="A119" s="5"/>
      <c r="B119" s="8" t="s">
        <v>1</v>
      </c>
      <c r="C119" s="121"/>
      <c r="D119" s="121" t="s">
        <v>2</v>
      </c>
      <c r="E119" s="121" t="s">
        <v>14</v>
      </c>
      <c r="F119" s="157" t="s">
        <v>0</v>
      </c>
      <c r="G119" s="158"/>
      <c r="H119" s="159"/>
      <c r="I119" s="24">
        <v>7</v>
      </c>
      <c r="J119" s="24" t="s">
        <v>82</v>
      </c>
      <c r="P119" s="2"/>
    </row>
    <row r="120" spans="1:16" s="2" customFormat="1" ht="12.6" customHeight="1" thickTop="1" x14ac:dyDescent="0.25">
      <c r="A120" s="124"/>
      <c r="B120" s="14">
        <v>104</v>
      </c>
      <c r="C120" s="27"/>
      <c r="D120" s="19">
        <v>3</v>
      </c>
      <c r="E120" s="33" t="s">
        <v>41</v>
      </c>
      <c r="F120" s="160" t="s">
        <v>85</v>
      </c>
      <c r="G120" s="160"/>
      <c r="H120" s="161"/>
      <c r="K120" s="2">
        <v>2300</v>
      </c>
      <c r="L120" s="2">
        <v>300</v>
      </c>
    </row>
    <row r="121" spans="1:16" s="2" customFormat="1" ht="12.6" customHeight="1" x14ac:dyDescent="0.25">
      <c r="A121" s="124"/>
      <c r="B121" s="10">
        <v>106</v>
      </c>
      <c r="C121" s="117"/>
      <c r="D121" s="18">
        <v>3</v>
      </c>
      <c r="E121" s="12" t="s">
        <v>41</v>
      </c>
      <c r="F121" s="170"/>
      <c r="G121" s="170"/>
      <c r="H121" s="171"/>
      <c r="K121" s="2">
        <v>2300</v>
      </c>
      <c r="L121" s="2">
        <v>300</v>
      </c>
    </row>
    <row r="122" spans="1:16" s="2" customFormat="1" ht="12.6" customHeight="1" x14ac:dyDescent="0.25">
      <c r="A122" s="124"/>
      <c r="B122" s="10">
        <v>107</v>
      </c>
      <c r="C122" s="117"/>
      <c r="D122" s="18">
        <v>3</v>
      </c>
      <c r="E122" s="12" t="s">
        <v>41</v>
      </c>
      <c r="F122" s="170"/>
      <c r="G122" s="170"/>
      <c r="H122" s="171"/>
      <c r="K122" s="2">
        <v>2300</v>
      </c>
      <c r="L122" s="2">
        <v>300</v>
      </c>
    </row>
    <row r="123" spans="1:16" ht="12.6" customHeight="1" x14ac:dyDescent="0.25">
      <c r="A123" s="1"/>
      <c r="B123" s="10">
        <v>109</v>
      </c>
      <c r="C123" s="117"/>
      <c r="D123" s="18">
        <v>3</v>
      </c>
      <c r="E123" s="12" t="s">
        <v>41</v>
      </c>
      <c r="F123" s="170"/>
      <c r="G123" s="170"/>
      <c r="H123" s="171"/>
      <c r="I123" s="2"/>
      <c r="J123" s="2"/>
      <c r="K123" s="2">
        <v>2300</v>
      </c>
      <c r="L123" s="2">
        <v>300</v>
      </c>
      <c r="M123"/>
    </row>
    <row r="124" spans="1:16" s="2" customFormat="1" ht="12.6" customHeight="1" x14ac:dyDescent="0.25">
      <c r="A124" s="124"/>
      <c r="B124" s="10">
        <v>111</v>
      </c>
      <c r="C124" s="117"/>
      <c r="D124" s="18">
        <v>3</v>
      </c>
      <c r="E124" s="12" t="s">
        <v>41</v>
      </c>
      <c r="F124" s="170"/>
      <c r="G124" s="170"/>
      <c r="H124" s="171"/>
      <c r="K124" s="2">
        <v>2300</v>
      </c>
      <c r="L124" s="2">
        <v>300</v>
      </c>
    </row>
    <row r="125" spans="1:16" s="2" customFormat="1" ht="12.6" customHeight="1" x14ac:dyDescent="0.25">
      <c r="A125" s="124"/>
      <c r="B125" s="10">
        <v>112</v>
      </c>
      <c r="C125" s="117"/>
      <c r="D125" s="18">
        <v>3</v>
      </c>
      <c r="E125" s="12" t="s">
        <v>41</v>
      </c>
      <c r="F125" s="170"/>
      <c r="G125" s="170"/>
      <c r="H125" s="171"/>
      <c r="K125" s="2">
        <v>2300</v>
      </c>
      <c r="L125" s="2">
        <v>300</v>
      </c>
    </row>
    <row r="126" spans="1:16" ht="12.6" customHeight="1" thickBot="1" x14ac:dyDescent="0.3">
      <c r="A126" s="1"/>
      <c r="B126" s="11">
        <v>115</v>
      </c>
      <c r="C126" s="30"/>
      <c r="D126" s="17">
        <v>3</v>
      </c>
      <c r="E126" s="13" t="s">
        <v>41</v>
      </c>
      <c r="F126" s="162"/>
      <c r="G126" s="162"/>
      <c r="H126" s="163"/>
      <c r="I126" s="2"/>
      <c r="J126" s="2"/>
      <c r="K126" s="2">
        <v>2300</v>
      </c>
      <c r="L126" s="2">
        <v>300</v>
      </c>
      <c r="M126"/>
    </row>
    <row r="127" spans="1:16" s="2" customFormat="1" ht="15" customHeight="1" thickTop="1" thickBot="1" x14ac:dyDescent="0.3">
      <c r="A127" s="124"/>
      <c r="B127" s="145" t="s">
        <v>90</v>
      </c>
      <c r="C127" s="146"/>
      <c r="D127" s="146"/>
      <c r="E127" s="146"/>
      <c r="F127" s="146"/>
      <c r="G127" s="146"/>
      <c r="H127" s="147"/>
    </row>
    <row r="128" spans="1:16" s="2" customFormat="1" ht="15" customHeight="1" thickTop="1" thickBot="1" x14ac:dyDescent="0.35">
      <c r="A128" s="124"/>
      <c r="B128" s="142" t="s">
        <v>47</v>
      </c>
      <c r="C128" s="143"/>
      <c r="D128" s="143"/>
      <c r="E128" s="143"/>
      <c r="F128" s="143"/>
      <c r="G128" s="143"/>
      <c r="H128" s="144"/>
      <c r="M128" s="3"/>
    </row>
    <row r="129" spans="1:16" s="3" customFormat="1" ht="15" customHeight="1" thickTop="1" thickBot="1" x14ac:dyDescent="0.35">
      <c r="A129" s="5"/>
      <c r="B129" s="8" t="s">
        <v>1</v>
      </c>
      <c r="C129" s="121"/>
      <c r="D129" s="121" t="s">
        <v>2</v>
      </c>
      <c r="E129" s="121" t="s">
        <v>14</v>
      </c>
      <c r="F129" s="157" t="s">
        <v>0</v>
      </c>
      <c r="G129" s="158"/>
      <c r="H129" s="159"/>
      <c r="I129" s="24">
        <v>4</v>
      </c>
      <c r="J129" s="24" t="s">
        <v>82</v>
      </c>
      <c r="M129" s="2"/>
      <c r="P129" s="2"/>
    </row>
    <row r="130" spans="1:16" s="2" customFormat="1" ht="12.6" customHeight="1" thickTop="1" x14ac:dyDescent="0.25">
      <c r="A130" s="124"/>
      <c r="B130" s="14">
        <v>105</v>
      </c>
      <c r="C130" s="27"/>
      <c r="D130" s="19">
        <v>3</v>
      </c>
      <c r="E130" s="33" t="s">
        <v>41</v>
      </c>
      <c r="F130" s="160" t="s">
        <v>86</v>
      </c>
      <c r="G130" s="160"/>
      <c r="H130" s="161"/>
      <c r="K130" s="2">
        <v>2000</v>
      </c>
      <c r="L130" s="2">
        <v>300</v>
      </c>
    </row>
    <row r="131" spans="1:16" s="2" customFormat="1" ht="12.6" customHeight="1" x14ac:dyDescent="0.25">
      <c r="A131" s="124"/>
      <c r="B131" s="10">
        <v>108</v>
      </c>
      <c r="C131" s="117"/>
      <c r="D131" s="18">
        <v>3</v>
      </c>
      <c r="E131" s="12" t="s">
        <v>41</v>
      </c>
      <c r="F131" s="170"/>
      <c r="G131" s="170"/>
      <c r="H131" s="171"/>
      <c r="K131" s="2">
        <v>2300</v>
      </c>
      <c r="L131" s="2">
        <v>153</v>
      </c>
    </row>
    <row r="132" spans="1:16" s="2" customFormat="1" ht="12.6" customHeight="1" x14ac:dyDescent="0.25">
      <c r="A132" s="124"/>
      <c r="B132" s="10">
        <v>110</v>
      </c>
      <c r="C132" s="117"/>
      <c r="D132" s="18">
        <v>3</v>
      </c>
      <c r="E132" s="12" t="s">
        <v>41</v>
      </c>
      <c r="F132" s="170"/>
      <c r="G132" s="170"/>
      <c r="H132" s="171"/>
      <c r="K132" s="2">
        <v>2300</v>
      </c>
      <c r="L132" s="2">
        <v>153</v>
      </c>
    </row>
    <row r="133" spans="1:16" ht="12.6" customHeight="1" thickBot="1" x14ac:dyDescent="0.3">
      <c r="A133" s="1"/>
      <c r="B133" s="11">
        <v>113</v>
      </c>
      <c r="C133" s="30"/>
      <c r="D133" s="17">
        <v>3</v>
      </c>
      <c r="E133" s="13" t="s">
        <v>41</v>
      </c>
      <c r="F133" s="162"/>
      <c r="G133" s="162"/>
      <c r="H133" s="163"/>
      <c r="I133" s="2"/>
      <c r="J133" s="2"/>
      <c r="K133" s="2">
        <v>2300</v>
      </c>
      <c r="L133" s="2">
        <v>153</v>
      </c>
      <c r="M133" s="2"/>
    </row>
    <row r="134" spans="1:16" s="2" customFormat="1" ht="15" customHeight="1" thickTop="1" thickBot="1" x14ac:dyDescent="0.3">
      <c r="A134" s="124"/>
      <c r="B134" s="145" t="s">
        <v>89</v>
      </c>
      <c r="C134" s="146"/>
      <c r="D134" s="146"/>
      <c r="E134" s="146"/>
      <c r="F134" s="146"/>
      <c r="G134" s="146"/>
      <c r="H134" s="147"/>
    </row>
    <row r="135" spans="1:16" s="2" customFormat="1" ht="15" customHeight="1" thickTop="1" thickBot="1" x14ac:dyDescent="0.3">
      <c r="A135" s="124"/>
      <c r="B135" s="142" t="s">
        <v>47</v>
      </c>
      <c r="C135" s="143"/>
      <c r="D135" s="143"/>
      <c r="E135" s="143"/>
      <c r="F135" s="143"/>
      <c r="G135" s="143"/>
      <c r="H135" s="144"/>
    </row>
    <row r="136" spans="1:16" s="3" customFormat="1" ht="15" customHeight="1" thickTop="1" thickBot="1" x14ac:dyDescent="0.35">
      <c r="A136" s="5"/>
      <c r="B136" s="8" t="s">
        <v>1</v>
      </c>
      <c r="C136" s="121"/>
      <c r="D136" s="121" t="s">
        <v>2</v>
      </c>
      <c r="E136" s="121" t="s">
        <v>14</v>
      </c>
      <c r="F136" s="157" t="s">
        <v>0</v>
      </c>
      <c r="G136" s="158"/>
      <c r="H136" s="159"/>
      <c r="I136" s="24">
        <v>4</v>
      </c>
      <c r="J136" s="24" t="s">
        <v>82</v>
      </c>
      <c r="P136" s="2"/>
    </row>
    <row r="137" spans="1:16" s="2" customFormat="1" ht="12.6" customHeight="1" thickTop="1" x14ac:dyDescent="0.25">
      <c r="A137" s="124"/>
      <c r="B137" s="14">
        <v>101</v>
      </c>
      <c r="C137" s="27"/>
      <c r="D137" s="19">
        <v>3</v>
      </c>
      <c r="E137" s="33" t="s">
        <v>41</v>
      </c>
      <c r="F137" s="160" t="s">
        <v>84</v>
      </c>
      <c r="G137" s="160"/>
      <c r="H137" s="161"/>
      <c r="K137" s="2">
        <v>2250</v>
      </c>
      <c r="L137" s="2">
        <v>1</v>
      </c>
    </row>
    <row r="138" spans="1:16" s="2" customFormat="1" ht="12.6" customHeight="1" x14ac:dyDescent="0.25">
      <c r="A138" s="124"/>
      <c r="B138" s="10">
        <v>102</v>
      </c>
      <c r="C138" s="117"/>
      <c r="D138" s="18">
        <v>3</v>
      </c>
      <c r="E138" s="12" t="s">
        <v>41</v>
      </c>
      <c r="F138" s="170"/>
      <c r="G138" s="170"/>
      <c r="H138" s="171"/>
      <c r="K138" s="2">
        <v>2250</v>
      </c>
      <c r="L138" s="2">
        <v>1</v>
      </c>
    </row>
    <row r="139" spans="1:16" s="2" customFormat="1" ht="12.6" customHeight="1" x14ac:dyDescent="0.25">
      <c r="A139" s="124"/>
      <c r="B139" s="10">
        <v>103</v>
      </c>
      <c r="C139" s="117"/>
      <c r="D139" s="18">
        <v>3</v>
      </c>
      <c r="E139" s="12" t="s">
        <v>41</v>
      </c>
      <c r="F139" s="170"/>
      <c r="G139" s="170"/>
      <c r="H139" s="171"/>
      <c r="K139" s="2">
        <v>2250</v>
      </c>
      <c r="L139" s="2">
        <v>1</v>
      </c>
    </row>
    <row r="140" spans="1:16" ht="12.6" customHeight="1" thickBot="1" x14ac:dyDescent="0.3">
      <c r="A140" s="1"/>
      <c r="B140" s="11">
        <v>114</v>
      </c>
      <c r="C140" s="30"/>
      <c r="D140" s="17">
        <v>3</v>
      </c>
      <c r="E140" s="13" t="s">
        <v>41</v>
      </c>
      <c r="F140" s="162"/>
      <c r="G140" s="162"/>
      <c r="H140" s="163"/>
      <c r="I140" s="2"/>
      <c r="J140" s="2"/>
      <c r="K140" s="2">
        <v>2250</v>
      </c>
      <c r="L140" s="2">
        <v>1</v>
      </c>
      <c r="M140" s="2"/>
    </row>
    <row r="141" spans="1:16" ht="13.5" customHeight="1" thickTop="1" x14ac:dyDescent="0.25"/>
    <row r="142" spans="1:16" x14ac:dyDescent="0.25">
      <c r="D142" s="43"/>
      <c r="E142" s="43"/>
      <c r="K142" s="49">
        <f>SUM(K120:K141)</f>
        <v>34000</v>
      </c>
    </row>
    <row r="143" spans="1:16" ht="17.100000000000001" customHeight="1" x14ac:dyDescent="0.25">
      <c r="D143" s="43"/>
      <c r="E143" s="43"/>
      <c r="I143" t="s">
        <v>150</v>
      </c>
      <c r="K143" s="49">
        <v>30</v>
      </c>
      <c r="M143" s="86"/>
    </row>
    <row r="144" spans="1:16" ht="17.100000000000001" customHeight="1" x14ac:dyDescent="0.25">
      <c r="D144" s="43"/>
      <c r="E144" s="43"/>
      <c r="F144" s="49"/>
      <c r="I144" t="s">
        <v>151</v>
      </c>
      <c r="K144" s="49">
        <v>15</v>
      </c>
    </row>
    <row r="145" spans="1:12" ht="17.100000000000001" customHeight="1" x14ac:dyDescent="0.25">
      <c r="D145" s="43"/>
      <c r="E145" s="43"/>
      <c r="I145" t="s">
        <v>152</v>
      </c>
      <c r="K145" s="49">
        <f>50*15</f>
        <v>750</v>
      </c>
    </row>
    <row r="146" spans="1:12" ht="17.100000000000001" customHeight="1" thickBot="1" x14ac:dyDescent="0.3">
      <c r="D146" s="43"/>
      <c r="E146" s="43"/>
      <c r="I146" t="s">
        <v>153</v>
      </c>
      <c r="K146" s="130">
        <f>K142*0.01</f>
        <v>340</v>
      </c>
    </row>
    <row r="147" spans="1:12" ht="5.25" customHeight="1" thickTop="1" x14ac:dyDescent="0.25"/>
    <row r="148" spans="1:12" x14ac:dyDescent="0.25">
      <c r="K148" s="49">
        <f>K142-K143-K144-K145-K146</f>
        <v>32865</v>
      </c>
    </row>
    <row r="151" spans="1:12" ht="36" customHeight="1" x14ac:dyDescent="0.25"/>
    <row r="152" spans="1:12" ht="6" customHeight="1" x14ac:dyDescent="0.25"/>
    <row r="153" spans="1:12" ht="32.25" customHeight="1" x14ac:dyDescent="0.25">
      <c r="B153" s="197" t="s">
        <v>62</v>
      </c>
      <c r="C153" s="197"/>
      <c r="D153" s="197"/>
      <c r="E153" s="197"/>
      <c r="F153" s="197"/>
      <c r="G153" s="197"/>
      <c r="H153" s="197"/>
    </row>
    <row r="154" spans="1:12" ht="50.1" customHeight="1" thickBot="1" x14ac:dyDescent="0.3">
      <c r="B154" s="198" t="s">
        <v>63</v>
      </c>
      <c r="C154" s="198"/>
      <c r="D154" s="198"/>
      <c r="E154" s="198"/>
      <c r="F154" s="198"/>
      <c r="G154" s="198"/>
      <c r="H154" s="198"/>
    </row>
    <row r="155" spans="1:12" s="2" customFormat="1" ht="12.95" customHeight="1" thickTop="1" thickBot="1" x14ac:dyDescent="0.3">
      <c r="A155" s="124"/>
      <c r="B155" s="145" t="s">
        <v>103</v>
      </c>
      <c r="C155" s="146"/>
      <c r="D155" s="146"/>
      <c r="E155" s="146"/>
      <c r="F155" s="146"/>
      <c r="G155" s="146"/>
      <c r="H155" s="147"/>
    </row>
    <row r="156" spans="1:12" s="2" customFormat="1" ht="12.95" customHeight="1" thickBot="1" x14ac:dyDescent="0.3">
      <c r="A156" s="124"/>
      <c r="B156" s="148" t="s">
        <v>12</v>
      </c>
      <c r="C156" s="149"/>
      <c r="D156" s="149"/>
      <c r="E156" s="149"/>
      <c r="F156" s="149"/>
      <c r="G156" s="149"/>
      <c r="H156" s="150"/>
    </row>
    <row r="157" spans="1:12" s="4" customFormat="1" ht="12.95" customHeight="1" thickBot="1" x14ac:dyDescent="0.35">
      <c r="A157" s="6"/>
      <c r="B157" s="8" t="s">
        <v>1</v>
      </c>
      <c r="C157" s="32" t="s">
        <v>13</v>
      </c>
      <c r="D157" s="121" t="s">
        <v>2</v>
      </c>
      <c r="E157" s="121" t="s">
        <v>14</v>
      </c>
      <c r="F157" s="151" t="s">
        <v>0</v>
      </c>
      <c r="G157" s="152"/>
      <c r="H157" s="153"/>
      <c r="I157" s="24">
        <v>10</v>
      </c>
      <c r="J157" s="24" t="s">
        <v>82</v>
      </c>
    </row>
    <row r="158" spans="1:12" s="2" customFormat="1" ht="11.1" customHeight="1" thickTop="1" x14ac:dyDescent="0.25">
      <c r="A158" s="5"/>
      <c r="B158" s="14" t="s">
        <v>104</v>
      </c>
      <c r="C158" s="27"/>
      <c r="D158" s="34" t="s">
        <v>43</v>
      </c>
      <c r="E158" s="27" t="s">
        <v>44</v>
      </c>
      <c r="F158" s="160" t="s">
        <v>130</v>
      </c>
      <c r="G158" s="160"/>
      <c r="H158" s="161"/>
      <c r="K158" s="2">
        <v>2700</v>
      </c>
      <c r="L158" s="2">
        <v>139</v>
      </c>
    </row>
    <row r="159" spans="1:12" s="2" customFormat="1" ht="11.1" customHeight="1" x14ac:dyDescent="0.25">
      <c r="A159" s="124"/>
      <c r="B159" s="10" t="s">
        <v>106</v>
      </c>
      <c r="C159" s="117"/>
      <c r="D159" s="22" t="s">
        <v>43</v>
      </c>
      <c r="E159" s="117" t="s">
        <v>44</v>
      </c>
      <c r="F159" s="170"/>
      <c r="G159" s="170"/>
      <c r="H159" s="171"/>
      <c r="K159" s="2">
        <v>2700</v>
      </c>
      <c r="L159" s="2">
        <v>139</v>
      </c>
    </row>
    <row r="160" spans="1:12" s="2" customFormat="1" ht="11.1" customHeight="1" x14ac:dyDescent="0.25">
      <c r="A160" s="124"/>
      <c r="B160" s="10" t="s">
        <v>108</v>
      </c>
      <c r="C160" s="117"/>
      <c r="D160" s="22" t="s">
        <v>43</v>
      </c>
      <c r="E160" s="117" t="s">
        <v>44</v>
      </c>
      <c r="F160" s="170"/>
      <c r="G160" s="170"/>
      <c r="H160" s="171"/>
      <c r="K160" s="2">
        <v>2700</v>
      </c>
      <c r="L160" s="2">
        <v>139</v>
      </c>
    </row>
    <row r="161" spans="1:13" s="2" customFormat="1" ht="11.1" customHeight="1" x14ac:dyDescent="0.25">
      <c r="A161" s="124"/>
      <c r="B161" s="10" t="s">
        <v>114</v>
      </c>
      <c r="C161" s="117"/>
      <c r="D161" s="22" t="s">
        <v>43</v>
      </c>
      <c r="E161" s="117" t="s">
        <v>44</v>
      </c>
      <c r="F161" s="170"/>
      <c r="G161" s="170"/>
      <c r="H161" s="171"/>
      <c r="K161" s="2">
        <v>2700</v>
      </c>
      <c r="L161" s="2">
        <v>139</v>
      </c>
    </row>
    <row r="162" spans="1:13" s="2" customFormat="1" ht="11.1" customHeight="1" x14ac:dyDescent="0.25">
      <c r="A162" s="124"/>
      <c r="B162" s="10" t="s">
        <v>115</v>
      </c>
      <c r="C162" s="117"/>
      <c r="D162" s="22" t="s">
        <v>133</v>
      </c>
      <c r="E162" s="117" t="s">
        <v>44</v>
      </c>
      <c r="F162" s="170"/>
      <c r="G162" s="170"/>
      <c r="H162" s="171"/>
      <c r="K162" s="2">
        <v>2700</v>
      </c>
      <c r="L162" s="2">
        <v>139</v>
      </c>
    </row>
    <row r="163" spans="1:13" s="2" customFormat="1" ht="11.1" customHeight="1" x14ac:dyDescent="0.25">
      <c r="A163" s="124"/>
      <c r="B163" s="10" t="s">
        <v>117</v>
      </c>
      <c r="C163" s="117"/>
      <c r="D163" s="22" t="s">
        <v>133</v>
      </c>
      <c r="E163" s="117" t="s">
        <v>44</v>
      </c>
      <c r="F163" s="170"/>
      <c r="G163" s="170"/>
      <c r="H163" s="171"/>
      <c r="K163" s="2">
        <v>2700</v>
      </c>
      <c r="L163" s="2">
        <v>139</v>
      </c>
    </row>
    <row r="164" spans="1:13" s="2" customFormat="1" ht="11.1" customHeight="1" x14ac:dyDescent="0.25">
      <c r="A164" s="124"/>
      <c r="B164" s="10" t="s">
        <v>118</v>
      </c>
      <c r="C164" s="117"/>
      <c r="D164" s="22" t="s">
        <v>43</v>
      </c>
      <c r="E164" s="117" t="s">
        <v>44</v>
      </c>
      <c r="F164" s="170"/>
      <c r="G164" s="170"/>
      <c r="H164" s="171"/>
      <c r="K164" s="2">
        <v>2700</v>
      </c>
      <c r="L164" s="2">
        <v>139</v>
      </c>
    </row>
    <row r="165" spans="1:13" s="2" customFormat="1" ht="11.1" customHeight="1" x14ac:dyDescent="0.25">
      <c r="A165" s="124"/>
      <c r="B165" s="10" t="s">
        <v>120</v>
      </c>
      <c r="C165" s="117"/>
      <c r="D165" s="22" t="s">
        <v>43</v>
      </c>
      <c r="E165" s="117" t="s">
        <v>44</v>
      </c>
      <c r="F165" s="170"/>
      <c r="G165" s="170"/>
      <c r="H165" s="171"/>
      <c r="K165" s="2">
        <v>2700</v>
      </c>
      <c r="L165" s="2">
        <v>139</v>
      </c>
    </row>
    <row r="166" spans="1:13" s="2" customFormat="1" ht="11.1" customHeight="1" x14ac:dyDescent="0.25">
      <c r="A166" s="124"/>
      <c r="B166" s="10" t="s">
        <v>121</v>
      </c>
      <c r="C166" s="117"/>
      <c r="D166" s="22" t="s">
        <v>133</v>
      </c>
      <c r="E166" s="117" t="s">
        <v>44</v>
      </c>
      <c r="F166" s="170"/>
      <c r="G166" s="170"/>
      <c r="H166" s="171"/>
      <c r="K166" s="2">
        <v>2700</v>
      </c>
      <c r="L166" s="2">
        <v>139</v>
      </c>
    </row>
    <row r="167" spans="1:13" s="2" customFormat="1" ht="11.1" customHeight="1" thickBot="1" x14ac:dyDescent="0.3">
      <c r="A167" s="124"/>
      <c r="B167" s="11" t="s">
        <v>124</v>
      </c>
      <c r="C167" s="30"/>
      <c r="D167" s="25" t="s">
        <v>43</v>
      </c>
      <c r="E167" s="30" t="s">
        <v>44</v>
      </c>
      <c r="F167" s="162"/>
      <c r="G167" s="162"/>
      <c r="H167" s="163"/>
      <c r="K167" s="2">
        <v>2700</v>
      </c>
      <c r="L167" s="2">
        <v>139</v>
      </c>
    </row>
    <row r="168" spans="1:13" s="2" customFormat="1" ht="12.95" customHeight="1" thickTop="1" thickBot="1" x14ac:dyDescent="0.35">
      <c r="A168" s="124"/>
      <c r="B168" s="145" t="s">
        <v>127</v>
      </c>
      <c r="C168" s="146"/>
      <c r="D168" s="146"/>
      <c r="E168" s="146"/>
      <c r="F168" s="146"/>
      <c r="G168" s="146"/>
      <c r="H168" s="147"/>
      <c r="L168" s="3"/>
    </row>
    <row r="169" spans="1:13" s="2" customFormat="1" ht="12.95" customHeight="1" thickBot="1" x14ac:dyDescent="0.3">
      <c r="A169" s="5"/>
      <c r="B169" s="148" t="s">
        <v>12</v>
      </c>
      <c r="C169" s="149"/>
      <c r="D169" s="149"/>
      <c r="E169" s="149"/>
      <c r="F169" s="149"/>
      <c r="G169" s="149"/>
      <c r="H169" s="150"/>
    </row>
    <row r="170" spans="1:13" s="3" customFormat="1" ht="12.95" customHeight="1" thickBot="1" x14ac:dyDescent="0.35">
      <c r="A170" s="5"/>
      <c r="B170" s="8" t="s">
        <v>1</v>
      </c>
      <c r="C170" s="32" t="s">
        <v>13</v>
      </c>
      <c r="D170" s="121" t="s">
        <v>2</v>
      </c>
      <c r="E170" s="121" t="s">
        <v>14</v>
      </c>
      <c r="F170" s="151" t="s">
        <v>0</v>
      </c>
      <c r="G170" s="152"/>
      <c r="H170" s="153"/>
      <c r="I170" s="24">
        <v>6</v>
      </c>
      <c r="J170" s="24" t="s">
        <v>82</v>
      </c>
      <c r="L170" s="2"/>
    </row>
    <row r="171" spans="1:13" s="2" customFormat="1" ht="11.1" customHeight="1" thickTop="1" x14ac:dyDescent="0.25">
      <c r="A171" s="124"/>
      <c r="B171" s="14" t="s">
        <v>105</v>
      </c>
      <c r="C171" s="27" t="s">
        <v>135</v>
      </c>
      <c r="D171" s="34" t="s">
        <v>43</v>
      </c>
      <c r="E171" s="27" t="s">
        <v>44</v>
      </c>
      <c r="F171" s="164" t="s">
        <v>134</v>
      </c>
      <c r="G171" s="164"/>
      <c r="H171" s="165"/>
      <c r="K171" s="2">
        <v>2850</v>
      </c>
      <c r="L171" s="2">
        <v>138</v>
      </c>
    </row>
    <row r="172" spans="1:13" s="2" customFormat="1" ht="11.1" customHeight="1" x14ac:dyDescent="0.25">
      <c r="A172" s="124"/>
      <c r="B172" s="10" t="s">
        <v>109</v>
      </c>
      <c r="C172" s="117" t="s">
        <v>135</v>
      </c>
      <c r="D172" s="22" t="s">
        <v>43</v>
      </c>
      <c r="E172" s="117" t="s">
        <v>44</v>
      </c>
      <c r="F172" s="166"/>
      <c r="G172" s="166"/>
      <c r="H172" s="167"/>
      <c r="K172" s="2">
        <v>2850</v>
      </c>
      <c r="L172" s="2">
        <v>138</v>
      </c>
    </row>
    <row r="173" spans="1:13" ht="11.1" customHeight="1" x14ac:dyDescent="0.25">
      <c r="B173" s="10" t="s">
        <v>111</v>
      </c>
      <c r="C173" s="117"/>
      <c r="D173" s="22" t="s">
        <v>43</v>
      </c>
      <c r="E173" s="117" t="s">
        <v>44</v>
      </c>
      <c r="F173" s="166"/>
      <c r="G173" s="166"/>
      <c r="H173" s="167"/>
      <c r="I173" s="2"/>
      <c r="J173" s="2"/>
      <c r="K173">
        <v>2850</v>
      </c>
      <c r="L173" s="2">
        <v>138</v>
      </c>
      <c r="M173"/>
    </row>
    <row r="174" spans="1:13" s="2" customFormat="1" ht="11.1" customHeight="1" x14ac:dyDescent="0.25">
      <c r="A174" s="124"/>
      <c r="B174" s="10" t="s">
        <v>112</v>
      </c>
      <c r="C174" s="117"/>
      <c r="D174" s="22" t="s">
        <v>43</v>
      </c>
      <c r="E174" s="117" t="s">
        <v>44</v>
      </c>
      <c r="F174" s="166"/>
      <c r="G174" s="166"/>
      <c r="H174" s="167"/>
      <c r="K174" s="2">
        <v>2850</v>
      </c>
      <c r="L174" s="2">
        <v>138</v>
      </c>
    </row>
    <row r="175" spans="1:13" ht="11.1" customHeight="1" x14ac:dyDescent="0.25">
      <c r="B175" s="10" t="s">
        <v>113</v>
      </c>
      <c r="C175" s="117"/>
      <c r="D175" s="22" t="s">
        <v>133</v>
      </c>
      <c r="E175" s="117" t="s">
        <v>44</v>
      </c>
      <c r="F175" s="166"/>
      <c r="G175" s="166"/>
      <c r="H175" s="167"/>
      <c r="I175" s="2"/>
      <c r="J175" s="2"/>
      <c r="K175" s="2">
        <v>2850</v>
      </c>
      <c r="L175" s="2">
        <v>138</v>
      </c>
      <c r="M175"/>
    </row>
    <row r="176" spans="1:13" ht="11.1" customHeight="1" thickBot="1" x14ac:dyDescent="0.3">
      <c r="B176" s="11" t="s">
        <v>123</v>
      </c>
      <c r="C176" s="30"/>
      <c r="D176" s="25" t="s">
        <v>43</v>
      </c>
      <c r="E176" s="30" t="s">
        <v>44</v>
      </c>
      <c r="F176" s="168"/>
      <c r="G176" s="168"/>
      <c r="H176" s="169"/>
      <c r="I176" s="2"/>
      <c r="J176" s="2"/>
      <c r="K176" s="2">
        <v>2850</v>
      </c>
      <c r="L176" s="2">
        <v>138</v>
      </c>
      <c r="M176"/>
    </row>
    <row r="177" spans="1:13" s="2" customFormat="1" ht="12.95" customHeight="1" thickTop="1" thickBot="1" x14ac:dyDescent="0.3">
      <c r="A177" s="124"/>
      <c r="B177" s="145" t="s">
        <v>102</v>
      </c>
      <c r="C177" s="146"/>
      <c r="D177" s="146"/>
      <c r="E177" s="146"/>
      <c r="F177" s="146"/>
      <c r="G177" s="146"/>
      <c r="H177" s="147"/>
    </row>
    <row r="178" spans="1:13" s="2" customFormat="1" ht="12.95" customHeight="1" thickBot="1" x14ac:dyDescent="0.3">
      <c r="A178" s="5"/>
      <c r="B178" s="148" t="s">
        <v>12</v>
      </c>
      <c r="C178" s="149"/>
      <c r="D178" s="149"/>
      <c r="E178" s="149"/>
      <c r="F178" s="149"/>
      <c r="G178" s="149"/>
      <c r="H178" s="150"/>
    </row>
    <row r="179" spans="1:13" s="3" customFormat="1" ht="12.95" customHeight="1" thickBot="1" x14ac:dyDescent="0.35">
      <c r="A179" s="5"/>
      <c r="B179" s="8" t="s">
        <v>1</v>
      </c>
      <c r="C179" s="32" t="s">
        <v>13</v>
      </c>
      <c r="D179" s="121" t="s">
        <v>2</v>
      </c>
      <c r="E179" s="121" t="s">
        <v>14</v>
      </c>
      <c r="F179" s="151" t="s">
        <v>0</v>
      </c>
      <c r="G179" s="152"/>
      <c r="H179" s="153"/>
      <c r="I179" s="24">
        <v>4</v>
      </c>
      <c r="J179" s="24" t="s">
        <v>82</v>
      </c>
      <c r="M179" s="2"/>
    </row>
    <row r="180" spans="1:13" s="2" customFormat="1" ht="11.1" customHeight="1" thickTop="1" x14ac:dyDescent="0.3">
      <c r="A180" s="124"/>
      <c r="B180" s="14" t="s">
        <v>110</v>
      </c>
      <c r="C180" s="27"/>
      <c r="D180" s="34" t="s">
        <v>43</v>
      </c>
      <c r="E180" s="27" t="s">
        <v>44</v>
      </c>
      <c r="F180" s="174" t="s">
        <v>131</v>
      </c>
      <c r="G180" s="174"/>
      <c r="H180" s="175"/>
      <c r="K180" s="2">
        <v>2600</v>
      </c>
      <c r="L180" s="2">
        <v>125</v>
      </c>
      <c r="M180" s="4"/>
    </row>
    <row r="181" spans="1:13" s="2" customFormat="1" ht="11.1" customHeight="1" x14ac:dyDescent="0.25">
      <c r="A181" s="124"/>
      <c r="B181" s="10" t="s">
        <v>116</v>
      </c>
      <c r="C181" s="117"/>
      <c r="D181" s="22" t="s">
        <v>43</v>
      </c>
      <c r="E181" s="117" t="s">
        <v>44</v>
      </c>
      <c r="F181" s="176"/>
      <c r="G181" s="176"/>
      <c r="H181" s="177"/>
      <c r="K181" s="2">
        <v>2400</v>
      </c>
      <c r="L181" s="2">
        <v>151</v>
      </c>
    </row>
    <row r="182" spans="1:13" s="2" customFormat="1" ht="11.1" customHeight="1" x14ac:dyDescent="0.25">
      <c r="A182" s="124"/>
      <c r="B182" s="10" t="s">
        <v>119</v>
      </c>
      <c r="C182" s="117"/>
      <c r="D182" s="22" t="s">
        <v>43</v>
      </c>
      <c r="E182" s="117" t="s">
        <v>44</v>
      </c>
      <c r="F182" s="176"/>
      <c r="G182" s="176"/>
      <c r="H182" s="177"/>
      <c r="K182" s="2">
        <v>2400</v>
      </c>
      <c r="L182" s="2">
        <v>151</v>
      </c>
    </row>
    <row r="183" spans="1:13" ht="11.1" customHeight="1" thickBot="1" x14ac:dyDescent="0.3">
      <c r="B183" s="11" t="s">
        <v>122</v>
      </c>
      <c r="C183" s="30" t="s">
        <v>132</v>
      </c>
      <c r="D183" s="25" t="s">
        <v>43</v>
      </c>
      <c r="E183" s="30" t="s">
        <v>44</v>
      </c>
      <c r="F183" s="178"/>
      <c r="G183" s="178"/>
      <c r="H183" s="179"/>
      <c r="I183" s="2"/>
      <c r="J183" s="2"/>
      <c r="K183" s="2">
        <v>2600</v>
      </c>
      <c r="L183" s="2">
        <v>125</v>
      </c>
      <c r="M183" s="2"/>
    </row>
    <row r="184" spans="1:13" s="2" customFormat="1" ht="12.95" customHeight="1" thickTop="1" thickBot="1" x14ac:dyDescent="0.3">
      <c r="A184" s="124"/>
      <c r="B184" s="145" t="s">
        <v>101</v>
      </c>
      <c r="C184" s="146"/>
      <c r="D184" s="146"/>
      <c r="E184" s="146"/>
      <c r="F184" s="146"/>
      <c r="G184" s="146"/>
      <c r="H184" s="147"/>
    </row>
    <row r="185" spans="1:13" s="2" customFormat="1" ht="12.95" customHeight="1" thickBot="1" x14ac:dyDescent="0.3">
      <c r="A185" s="124"/>
      <c r="B185" s="148" t="s">
        <v>12</v>
      </c>
      <c r="C185" s="149"/>
      <c r="D185" s="149"/>
      <c r="E185" s="149"/>
      <c r="F185" s="149"/>
      <c r="G185" s="149"/>
      <c r="H185" s="150"/>
    </row>
    <row r="186" spans="1:13" s="4" customFormat="1" ht="12.95" customHeight="1" thickBot="1" x14ac:dyDescent="0.35">
      <c r="A186" s="6"/>
      <c r="B186" s="8" t="s">
        <v>1</v>
      </c>
      <c r="C186" s="32" t="s">
        <v>13</v>
      </c>
      <c r="D186" s="121" t="s">
        <v>2</v>
      </c>
      <c r="E186" s="121" t="s">
        <v>14</v>
      </c>
      <c r="F186" s="151" t="s">
        <v>0</v>
      </c>
      <c r="G186" s="152"/>
      <c r="H186" s="153"/>
      <c r="I186" s="24">
        <v>2</v>
      </c>
      <c r="J186" s="24" t="s">
        <v>82</v>
      </c>
    </row>
    <row r="187" spans="1:13" s="2" customFormat="1" ht="11.1" customHeight="1" thickTop="1" x14ac:dyDescent="0.25">
      <c r="A187" s="5"/>
      <c r="B187" s="14" t="s">
        <v>107</v>
      </c>
      <c r="C187" s="27"/>
      <c r="D187" s="34" t="s">
        <v>43</v>
      </c>
      <c r="E187" s="27" t="s">
        <v>44</v>
      </c>
      <c r="F187" s="160" t="s">
        <v>130</v>
      </c>
      <c r="G187" s="160"/>
      <c r="H187" s="161"/>
      <c r="K187" s="2">
        <v>2250</v>
      </c>
      <c r="L187" s="2">
        <v>144</v>
      </c>
    </row>
    <row r="188" spans="1:13" s="2" customFormat="1" ht="11.1" customHeight="1" thickBot="1" x14ac:dyDescent="0.3">
      <c r="A188" s="124"/>
      <c r="B188" s="11" t="s">
        <v>125</v>
      </c>
      <c r="C188" s="30"/>
      <c r="D188" s="25" t="s">
        <v>43</v>
      </c>
      <c r="E188" s="30" t="s">
        <v>44</v>
      </c>
      <c r="F188" s="162"/>
      <c r="G188" s="162"/>
      <c r="H188" s="163"/>
      <c r="K188" s="2">
        <v>2250</v>
      </c>
      <c r="L188" s="2">
        <v>144</v>
      </c>
    </row>
    <row r="189" spans="1:13" ht="12.95" customHeight="1" thickTop="1" x14ac:dyDescent="0.25"/>
    <row r="190" spans="1:13" ht="12.95" customHeight="1" x14ac:dyDescent="0.25">
      <c r="D190" s="43"/>
      <c r="E190" s="43"/>
      <c r="K190" s="49">
        <f>SUM(K158:K189)</f>
        <v>58600</v>
      </c>
    </row>
    <row r="191" spans="1:13" ht="12.95" customHeight="1" x14ac:dyDescent="0.25">
      <c r="D191" s="43"/>
      <c r="E191" s="43"/>
      <c r="I191" t="s">
        <v>150</v>
      </c>
      <c r="K191" s="49">
        <v>44</v>
      </c>
      <c r="M191" s="86"/>
    </row>
    <row r="192" spans="1:13" ht="12.95" customHeight="1" x14ac:dyDescent="0.25">
      <c r="D192" s="43"/>
      <c r="E192" s="43"/>
      <c r="F192" s="49"/>
      <c r="I192" t="s">
        <v>151</v>
      </c>
      <c r="K192" s="49">
        <v>22</v>
      </c>
    </row>
    <row r="193" spans="1:12" ht="12.95" customHeight="1" x14ac:dyDescent="0.25">
      <c r="D193" s="43"/>
      <c r="E193" s="43"/>
      <c r="I193" t="s">
        <v>152</v>
      </c>
      <c r="K193" s="49">
        <f>50*22</f>
        <v>1100</v>
      </c>
    </row>
    <row r="194" spans="1:12" ht="12.95" customHeight="1" thickBot="1" x14ac:dyDescent="0.3">
      <c r="D194" s="43"/>
      <c r="E194" s="43"/>
      <c r="I194" t="s">
        <v>153</v>
      </c>
      <c r="K194" s="130">
        <f>K190*0.01</f>
        <v>586</v>
      </c>
    </row>
    <row r="195" spans="1:12" ht="12.95" customHeight="1" thickTop="1" x14ac:dyDescent="0.25"/>
    <row r="196" spans="1:12" ht="12.95" customHeight="1" x14ac:dyDescent="0.25">
      <c r="K196" s="49">
        <f>K190-K191-K192-K193-K194</f>
        <v>56848</v>
      </c>
    </row>
    <row r="197" spans="1:12" ht="6" customHeight="1" x14ac:dyDescent="0.25"/>
    <row r="198" spans="1:12" ht="32.25" customHeight="1" x14ac:dyDescent="0.25">
      <c r="B198" s="197" t="s">
        <v>62</v>
      </c>
      <c r="C198" s="197"/>
      <c r="D198" s="197"/>
      <c r="E198" s="197"/>
      <c r="F198" s="197"/>
      <c r="G198" s="197"/>
      <c r="H198" s="197"/>
    </row>
    <row r="199" spans="1:12" ht="50.1" customHeight="1" thickBot="1" x14ac:dyDescent="0.3">
      <c r="B199" s="198" t="s">
        <v>63</v>
      </c>
      <c r="C199" s="198"/>
      <c r="D199" s="198"/>
      <c r="E199" s="198"/>
      <c r="F199" s="198"/>
      <c r="G199" s="198"/>
      <c r="H199" s="198"/>
    </row>
    <row r="200" spans="1:12" s="2" customFormat="1" ht="12.95" customHeight="1" thickTop="1" thickBot="1" x14ac:dyDescent="0.3">
      <c r="A200" s="124"/>
      <c r="B200" s="145" t="s">
        <v>46</v>
      </c>
      <c r="C200" s="146"/>
      <c r="D200" s="146"/>
      <c r="E200" s="146"/>
      <c r="F200" s="146"/>
      <c r="G200" s="146"/>
      <c r="H200" s="147"/>
    </row>
    <row r="201" spans="1:12" s="2" customFormat="1" ht="12.95" customHeight="1" thickBot="1" x14ac:dyDescent="0.3">
      <c r="A201" s="124"/>
      <c r="B201" s="148" t="s">
        <v>42</v>
      </c>
      <c r="C201" s="149"/>
      <c r="D201" s="149"/>
      <c r="E201" s="149"/>
      <c r="F201" s="149"/>
      <c r="G201" s="149"/>
      <c r="H201" s="150"/>
    </row>
    <row r="202" spans="1:12" s="3" customFormat="1" ht="12.95" customHeight="1" thickTop="1" thickBot="1" x14ac:dyDescent="0.35">
      <c r="A202" s="5"/>
      <c r="B202" s="8" t="s">
        <v>1</v>
      </c>
      <c r="C202" s="121"/>
      <c r="D202" s="121" t="s">
        <v>2</v>
      </c>
      <c r="E202" s="121" t="s">
        <v>14</v>
      </c>
      <c r="F202" s="157" t="s">
        <v>0</v>
      </c>
      <c r="G202" s="158"/>
      <c r="H202" s="159"/>
      <c r="I202" s="24">
        <v>9</v>
      </c>
      <c r="J202" s="24" t="s">
        <v>82</v>
      </c>
    </row>
    <row r="203" spans="1:12" s="2" customFormat="1" ht="12.95" customHeight="1" thickTop="1" x14ac:dyDescent="0.25">
      <c r="A203" s="124"/>
      <c r="B203" s="14">
        <v>29</v>
      </c>
      <c r="C203" s="27"/>
      <c r="D203" s="19" t="s">
        <v>73</v>
      </c>
      <c r="E203" s="33" t="s">
        <v>7</v>
      </c>
      <c r="F203" s="160" t="s">
        <v>75</v>
      </c>
      <c r="G203" s="160"/>
      <c r="H203" s="161"/>
      <c r="K203" s="2">
        <v>2650</v>
      </c>
      <c r="L203" s="2">
        <v>200</v>
      </c>
    </row>
    <row r="204" spans="1:12" s="2" customFormat="1" ht="12.95" customHeight="1" x14ac:dyDescent="0.25">
      <c r="A204" s="124"/>
      <c r="B204" s="10">
        <v>49</v>
      </c>
      <c r="C204" s="117"/>
      <c r="D204" s="18" t="s">
        <v>73</v>
      </c>
      <c r="E204" s="12" t="s">
        <v>7</v>
      </c>
      <c r="F204" s="170"/>
      <c r="G204" s="170"/>
      <c r="H204" s="171"/>
      <c r="K204" s="2">
        <v>2650</v>
      </c>
      <c r="L204" s="2">
        <v>200</v>
      </c>
    </row>
    <row r="205" spans="1:12" s="2" customFormat="1" ht="12.95" customHeight="1" x14ac:dyDescent="0.25">
      <c r="A205" s="124"/>
      <c r="B205" s="10">
        <v>55</v>
      </c>
      <c r="C205" s="117"/>
      <c r="D205" s="18" t="s">
        <v>73</v>
      </c>
      <c r="E205" s="12" t="s">
        <v>7</v>
      </c>
      <c r="F205" s="170"/>
      <c r="G205" s="170"/>
      <c r="H205" s="171"/>
      <c r="K205" s="2">
        <v>2650</v>
      </c>
      <c r="L205" s="2">
        <v>200</v>
      </c>
    </row>
    <row r="206" spans="1:12" s="2" customFormat="1" ht="12.95" customHeight="1" x14ac:dyDescent="0.25">
      <c r="A206" s="124"/>
      <c r="B206" s="10">
        <v>106</v>
      </c>
      <c r="C206" s="117"/>
      <c r="D206" s="18" t="s">
        <v>73</v>
      </c>
      <c r="E206" s="12" t="s">
        <v>7</v>
      </c>
      <c r="F206" s="170"/>
      <c r="G206" s="170"/>
      <c r="H206" s="171"/>
      <c r="K206" s="2">
        <v>2650</v>
      </c>
      <c r="L206" s="2">
        <v>200</v>
      </c>
    </row>
    <row r="207" spans="1:12" s="2" customFormat="1" ht="12.95" customHeight="1" x14ac:dyDescent="0.25">
      <c r="A207" s="124"/>
      <c r="B207" s="10">
        <v>132</v>
      </c>
      <c r="C207" s="117"/>
      <c r="D207" s="18" t="s">
        <v>73</v>
      </c>
      <c r="E207" s="12" t="s">
        <v>7</v>
      </c>
      <c r="F207" s="170"/>
      <c r="G207" s="170"/>
      <c r="H207" s="171"/>
      <c r="K207" s="2">
        <v>2650</v>
      </c>
      <c r="L207" s="2">
        <v>200</v>
      </c>
    </row>
    <row r="208" spans="1:12" s="2" customFormat="1" ht="12.95" customHeight="1" x14ac:dyDescent="0.25">
      <c r="A208" s="124"/>
      <c r="B208" s="10">
        <v>136</v>
      </c>
      <c r="C208" s="117"/>
      <c r="D208" s="18" t="s">
        <v>73</v>
      </c>
      <c r="E208" s="12" t="s">
        <v>7</v>
      </c>
      <c r="F208" s="170"/>
      <c r="G208" s="170"/>
      <c r="H208" s="171"/>
      <c r="K208" s="2">
        <v>2650</v>
      </c>
      <c r="L208" s="2">
        <v>200</v>
      </c>
    </row>
    <row r="209" spans="1:13" s="2" customFormat="1" ht="12.95" customHeight="1" x14ac:dyDescent="0.25">
      <c r="A209" s="124"/>
      <c r="B209" s="10">
        <v>144</v>
      </c>
      <c r="C209" s="117"/>
      <c r="D209" s="18" t="s">
        <v>73</v>
      </c>
      <c r="E209" s="12" t="s">
        <v>7</v>
      </c>
      <c r="F209" s="170"/>
      <c r="G209" s="170"/>
      <c r="H209" s="171"/>
      <c r="K209" s="2">
        <v>2650</v>
      </c>
      <c r="L209" s="2">
        <v>200</v>
      </c>
    </row>
    <row r="210" spans="1:13" s="2" customFormat="1" ht="12.95" customHeight="1" x14ac:dyDescent="0.25">
      <c r="A210" s="124"/>
      <c r="B210" s="10">
        <v>145</v>
      </c>
      <c r="C210" s="117"/>
      <c r="D210" s="18" t="s">
        <v>73</v>
      </c>
      <c r="E210" s="12" t="s">
        <v>7</v>
      </c>
      <c r="F210" s="170"/>
      <c r="G210" s="170"/>
      <c r="H210" s="171"/>
      <c r="K210" s="2">
        <v>2650</v>
      </c>
      <c r="L210" s="2">
        <v>200</v>
      </c>
    </row>
    <row r="211" spans="1:13" ht="12.95" customHeight="1" thickBot="1" x14ac:dyDescent="0.3">
      <c r="A211" s="1"/>
      <c r="B211" s="11">
        <v>154</v>
      </c>
      <c r="C211" s="30"/>
      <c r="D211" s="17" t="s">
        <v>73</v>
      </c>
      <c r="E211" s="13" t="s">
        <v>7</v>
      </c>
      <c r="F211" s="162"/>
      <c r="G211" s="162"/>
      <c r="H211" s="163"/>
      <c r="I211" s="2"/>
      <c r="J211" s="2"/>
      <c r="K211" s="2">
        <v>2650</v>
      </c>
      <c r="L211" s="2">
        <v>200</v>
      </c>
      <c r="M211"/>
    </row>
    <row r="212" spans="1:13" s="2" customFormat="1" ht="12.95" customHeight="1" thickTop="1" thickBot="1" x14ac:dyDescent="0.3">
      <c r="A212" s="124"/>
      <c r="B212" s="145" t="s">
        <v>94</v>
      </c>
      <c r="C212" s="146"/>
      <c r="D212" s="146"/>
      <c r="E212" s="146"/>
      <c r="F212" s="146"/>
      <c r="G212" s="146"/>
      <c r="H212" s="147"/>
    </row>
    <row r="213" spans="1:13" s="2" customFormat="1" ht="12.95" customHeight="1" thickBot="1" x14ac:dyDescent="0.3">
      <c r="A213" s="124"/>
      <c r="B213" s="148" t="s">
        <v>42</v>
      </c>
      <c r="C213" s="149"/>
      <c r="D213" s="149"/>
      <c r="E213" s="149"/>
      <c r="F213" s="149"/>
      <c r="G213" s="149"/>
      <c r="H213" s="150"/>
    </row>
    <row r="214" spans="1:13" s="3" customFormat="1" ht="12.95" customHeight="1" thickTop="1" thickBot="1" x14ac:dyDescent="0.35">
      <c r="A214" s="5"/>
      <c r="B214" s="8" t="s">
        <v>1</v>
      </c>
      <c r="C214" s="121"/>
      <c r="D214" s="121" t="s">
        <v>2</v>
      </c>
      <c r="E214" s="121" t="s">
        <v>14</v>
      </c>
      <c r="F214" s="157" t="s">
        <v>0</v>
      </c>
      <c r="G214" s="158"/>
      <c r="H214" s="159"/>
      <c r="I214" s="24">
        <v>2</v>
      </c>
      <c r="J214" s="24" t="s">
        <v>82</v>
      </c>
    </row>
    <row r="215" spans="1:13" s="2" customFormat="1" ht="12.95" customHeight="1" thickTop="1" x14ac:dyDescent="0.25">
      <c r="A215" s="124"/>
      <c r="B215" s="14">
        <v>39</v>
      </c>
      <c r="C215" s="27"/>
      <c r="D215" s="19" t="s">
        <v>73</v>
      </c>
      <c r="E215" s="33" t="s">
        <v>7</v>
      </c>
      <c r="F215" s="160" t="s">
        <v>77</v>
      </c>
      <c r="G215" s="160"/>
      <c r="H215" s="161"/>
      <c r="K215" s="2">
        <v>2700</v>
      </c>
      <c r="L215" s="2">
        <v>159</v>
      </c>
    </row>
    <row r="216" spans="1:13" ht="12.95" customHeight="1" thickBot="1" x14ac:dyDescent="0.3">
      <c r="A216" s="1"/>
      <c r="B216" s="11">
        <v>98</v>
      </c>
      <c r="C216" s="30"/>
      <c r="D216" s="17" t="s">
        <v>74</v>
      </c>
      <c r="E216" s="13" t="s">
        <v>7</v>
      </c>
      <c r="F216" s="162"/>
      <c r="G216" s="162"/>
      <c r="H216" s="163"/>
      <c r="I216" s="2"/>
      <c r="J216" s="2"/>
      <c r="K216">
        <v>2700</v>
      </c>
      <c r="L216">
        <v>159</v>
      </c>
      <c r="M216"/>
    </row>
    <row r="217" spans="1:13" s="2" customFormat="1" ht="12.95" customHeight="1" thickTop="1" thickBot="1" x14ac:dyDescent="0.3">
      <c r="A217" s="124"/>
      <c r="B217" s="145" t="s">
        <v>93</v>
      </c>
      <c r="C217" s="146"/>
      <c r="D217" s="146"/>
      <c r="E217" s="146"/>
      <c r="F217" s="146"/>
      <c r="G217" s="146"/>
      <c r="H217" s="147"/>
    </row>
    <row r="218" spans="1:13" s="2" customFormat="1" ht="12.95" customHeight="1" thickBot="1" x14ac:dyDescent="0.3">
      <c r="A218" s="124"/>
      <c r="B218" s="148" t="s">
        <v>42</v>
      </c>
      <c r="C218" s="149"/>
      <c r="D218" s="149"/>
      <c r="E218" s="149"/>
      <c r="F218" s="149"/>
      <c r="G218" s="149"/>
      <c r="H218" s="150"/>
    </row>
    <row r="219" spans="1:13" s="3" customFormat="1" ht="12.95" customHeight="1" thickTop="1" thickBot="1" x14ac:dyDescent="0.35">
      <c r="A219" s="5"/>
      <c r="B219" s="8" t="s">
        <v>1</v>
      </c>
      <c r="C219" s="121"/>
      <c r="D219" s="121" t="s">
        <v>2</v>
      </c>
      <c r="E219" s="121" t="s">
        <v>14</v>
      </c>
      <c r="F219" s="157" t="s">
        <v>0</v>
      </c>
      <c r="G219" s="158"/>
      <c r="H219" s="159"/>
      <c r="I219" s="24">
        <v>3</v>
      </c>
      <c r="J219" s="24" t="s">
        <v>82</v>
      </c>
    </row>
    <row r="220" spans="1:13" s="2" customFormat="1" ht="12.95" customHeight="1" thickTop="1" x14ac:dyDescent="0.25">
      <c r="A220" s="124"/>
      <c r="B220" s="14">
        <v>63</v>
      </c>
      <c r="C220" s="27"/>
      <c r="D220" s="19" t="s">
        <v>73</v>
      </c>
      <c r="E220" s="33" t="s">
        <v>7</v>
      </c>
      <c r="F220" s="160" t="s">
        <v>78</v>
      </c>
      <c r="G220" s="160"/>
      <c r="H220" s="161"/>
      <c r="K220" s="2">
        <v>2200</v>
      </c>
      <c r="L220" s="119" t="s">
        <v>138</v>
      </c>
    </row>
    <row r="221" spans="1:13" s="2" customFormat="1" ht="12.95" customHeight="1" x14ac:dyDescent="0.25">
      <c r="A221" s="124"/>
      <c r="B221" s="10">
        <v>95</v>
      </c>
      <c r="C221" s="117"/>
      <c r="D221" s="18" t="s">
        <v>73</v>
      </c>
      <c r="E221" s="12" t="s">
        <v>7</v>
      </c>
      <c r="F221" s="170"/>
      <c r="G221" s="170"/>
      <c r="H221" s="171"/>
      <c r="K221" s="2">
        <v>2200</v>
      </c>
      <c r="L221" s="119" t="s">
        <v>138</v>
      </c>
    </row>
    <row r="222" spans="1:13" ht="12.95" customHeight="1" thickBot="1" x14ac:dyDescent="0.3">
      <c r="A222" s="1"/>
      <c r="B222" s="11" t="s">
        <v>71</v>
      </c>
      <c r="C222" s="30"/>
      <c r="D222" s="17" t="s">
        <v>73</v>
      </c>
      <c r="E222" s="13" t="s">
        <v>7</v>
      </c>
      <c r="F222" s="162"/>
      <c r="G222" s="162"/>
      <c r="H222" s="163"/>
      <c r="I222" s="2"/>
      <c r="J222" s="2"/>
      <c r="K222">
        <v>2200</v>
      </c>
      <c r="L222" s="120" t="s">
        <v>138</v>
      </c>
      <c r="M222"/>
    </row>
    <row r="223" spans="1:13" s="2" customFormat="1" ht="12.95" customHeight="1" thickTop="1" thickBot="1" x14ac:dyDescent="0.3">
      <c r="A223" s="124"/>
      <c r="B223" s="145" t="s">
        <v>45</v>
      </c>
      <c r="C223" s="146"/>
      <c r="D223" s="146"/>
      <c r="E223" s="146"/>
      <c r="F223" s="146"/>
      <c r="G223" s="146"/>
      <c r="H223" s="147"/>
    </row>
    <row r="224" spans="1:13" s="2" customFormat="1" ht="12.95" customHeight="1" thickBot="1" x14ac:dyDescent="0.3">
      <c r="A224" s="124"/>
      <c r="B224" s="148" t="s">
        <v>42</v>
      </c>
      <c r="C224" s="149"/>
      <c r="D224" s="149"/>
      <c r="E224" s="149"/>
      <c r="F224" s="149"/>
      <c r="G224" s="149"/>
      <c r="H224" s="150"/>
    </row>
    <row r="225" spans="1:13" s="3" customFormat="1" ht="12.95" customHeight="1" thickTop="1" thickBot="1" x14ac:dyDescent="0.35">
      <c r="A225" s="5"/>
      <c r="B225" s="8" t="s">
        <v>1</v>
      </c>
      <c r="C225" s="121"/>
      <c r="D225" s="121" t="s">
        <v>2</v>
      </c>
      <c r="E225" s="121" t="s">
        <v>14</v>
      </c>
      <c r="F225" s="157" t="s">
        <v>0</v>
      </c>
      <c r="G225" s="158"/>
      <c r="H225" s="159"/>
      <c r="I225" s="24">
        <v>4</v>
      </c>
      <c r="J225" s="24" t="s">
        <v>82</v>
      </c>
    </row>
    <row r="226" spans="1:13" s="2" customFormat="1" ht="12.95" customHeight="1" thickTop="1" x14ac:dyDescent="0.25">
      <c r="A226" s="124"/>
      <c r="B226" s="14">
        <v>74</v>
      </c>
      <c r="C226" s="27"/>
      <c r="D226" s="19" t="s">
        <v>73</v>
      </c>
      <c r="E226" s="33" t="s">
        <v>7</v>
      </c>
      <c r="F226" s="160" t="s">
        <v>76</v>
      </c>
      <c r="G226" s="160"/>
      <c r="H226" s="161"/>
      <c r="K226" s="2">
        <v>2300</v>
      </c>
      <c r="L226" s="2">
        <v>125</v>
      </c>
    </row>
    <row r="227" spans="1:13" s="2" customFormat="1" ht="12.95" customHeight="1" x14ac:dyDescent="0.25">
      <c r="A227" s="124"/>
      <c r="B227" s="10">
        <v>83</v>
      </c>
      <c r="C227" s="117"/>
      <c r="D227" s="18" t="s">
        <v>73</v>
      </c>
      <c r="E227" s="12" t="s">
        <v>7</v>
      </c>
      <c r="F227" s="170"/>
      <c r="G227" s="170"/>
      <c r="H227" s="171"/>
      <c r="K227" s="2">
        <v>2300</v>
      </c>
      <c r="L227" s="2">
        <v>125</v>
      </c>
    </row>
    <row r="228" spans="1:13" s="2" customFormat="1" ht="12.95" customHeight="1" x14ac:dyDescent="0.25">
      <c r="A228" s="124"/>
      <c r="B228" s="10">
        <v>153</v>
      </c>
      <c r="C228" s="117"/>
      <c r="D228" s="18" t="s">
        <v>73</v>
      </c>
      <c r="E228" s="12" t="s">
        <v>7</v>
      </c>
      <c r="F228" s="170"/>
      <c r="G228" s="170"/>
      <c r="H228" s="171"/>
      <c r="K228" s="2">
        <v>2300</v>
      </c>
      <c r="L228" s="2">
        <v>125</v>
      </c>
    </row>
    <row r="229" spans="1:13" ht="12.95" customHeight="1" thickBot="1" x14ac:dyDescent="0.3">
      <c r="A229" s="1"/>
      <c r="B229" s="11" t="s">
        <v>72</v>
      </c>
      <c r="C229" s="30"/>
      <c r="D229" s="17" t="s">
        <v>73</v>
      </c>
      <c r="E229" s="13" t="s">
        <v>7</v>
      </c>
      <c r="F229" s="162"/>
      <c r="G229" s="162"/>
      <c r="H229" s="163"/>
      <c r="I229" s="2"/>
      <c r="J229" s="2"/>
      <c r="K229" s="2">
        <v>2300</v>
      </c>
      <c r="L229" s="2">
        <v>125</v>
      </c>
      <c r="M229"/>
    </row>
    <row r="230" spans="1:13" ht="12.95" customHeight="1" thickTop="1" x14ac:dyDescent="0.25"/>
    <row r="231" spans="1:13" ht="12.95" customHeight="1" x14ac:dyDescent="0.25">
      <c r="K231" s="49">
        <f>SUM(K203:K230)</f>
        <v>45050</v>
      </c>
    </row>
    <row r="232" spans="1:13" ht="12.95" customHeight="1" x14ac:dyDescent="0.25">
      <c r="I232" t="s">
        <v>150</v>
      </c>
      <c r="K232" s="49">
        <v>36</v>
      </c>
    </row>
    <row r="233" spans="1:13" ht="12.95" customHeight="1" x14ac:dyDescent="0.25">
      <c r="I233" t="s">
        <v>151</v>
      </c>
      <c r="K233" s="49">
        <v>18</v>
      </c>
    </row>
    <row r="234" spans="1:13" ht="12.95" customHeight="1" x14ac:dyDescent="0.25">
      <c r="I234" t="s">
        <v>152</v>
      </c>
      <c r="K234" s="49">
        <f>50*18</f>
        <v>900</v>
      </c>
    </row>
    <row r="235" spans="1:13" ht="12.95" customHeight="1" thickBot="1" x14ac:dyDescent="0.3">
      <c r="I235" t="s">
        <v>153</v>
      </c>
      <c r="K235" s="130">
        <f>K231*0.01</f>
        <v>450.5</v>
      </c>
    </row>
    <row r="236" spans="1:13" ht="12.95" customHeight="1" thickTop="1" x14ac:dyDescent="0.25"/>
    <row r="237" spans="1:13" ht="12.95" customHeight="1" x14ac:dyDescent="0.25">
      <c r="K237" s="49">
        <f>K231-K232-K233-K234-K235</f>
        <v>43645.5</v>
      </c>
    </row>
    <row r="239" spans="1:13" ht="6" customHeight="1" x14ac:dyDescent="0.25"/>
    <row r="240" spans="1:13" ht="32.25" customHeight="1" x14ac:dyDescent="0.25">
      <c r="B240" s="197" t="s">
        <v>62</v>
      </c>
      <c r="C240" s="197"/>
      <c r="D240" s="197"/>
      <c r="E240" s="197"/>
      <c r="F240" s="197"/>
      <c r="G240" s="197"/>
      <c r="H240" s="197"/>
    </row>
    <row r="241" spans="1:13" ht="50.1" customHeight="1" thickBot="1" x14ac:dyDescent="0.3">
      <c r="B241" s="198" t="s">
        <v>63</v>
      </c>
      <c r="C241" s="198"/>
      <c r="D241" s="198"/>
      <c r="E241" s="198"/>
      <c r="F241" s="198"/>
      <c r="G241" s="198"/>
      <c r="H241" s="198"/>
    </row>
    <row r="242" spans="1:13" ht="12.95" customHeight="1" thickTop="1" thickBot="1" x14ac:dyDescent="0.3">
      <c r="B242" s="145" t="s">
        <v>91</v>
      </c>
      <c r="C242" s="146"/>
      <c r="D242" s="146"/>
      <c r="E242" s="146"/>
      <c r="F242" s="146"/>
      <c r="G242" s="146"/>
      <c r="H242" s="147"/>
      <c r="I242" s="2"/>
      <c r="J242" s="2"/>
      <c r="K242"/>
      <c r="L242"/>
      <c r="M242"/>
    </row>
    <row r="243" spans="1:13" ht="12.95" customHeight="1" thickBot="1" x14ac:dyDescent="0.3">
      <c r="B243" s="148" t="s">
        <v>69</v>
      </c>
      <c r="C243" s="149"/>
      <c r="D243" s="149"/>
      <c r="E243" s="149"/>
      <c r="F243" s="149"/>
      <c r="G243" s="149"/>
      <c r="H243" s="150"/>
      <c r="I243" s="2"/>
      <c r="J243" s="2"/>
      <c r="K243"/>
      <c r="L243"/>
      <c r="M243"/>
    </row>
    <row r="244" spans="1:13" ht="12.95" customHeight="1" thickBot="1" x14ac:dyDescent="0.3">
      <c r="B244" s="8" t="s">
        <v>1</v>
      </c>
      <c r="C244" s="121"/>
      <c r="D244" s="121" t="s">
        <v>2</v>
      </c>
      <c r="E244" s="121" t="s">
        <v>14</v>
      </c>
      <c r="F244" s="151" t="s">
        <v>0</v>
      </c>
      <c r="G244" s="152"/>
      <c r="H244" s="153"/>
      <c r="I244" s="24">
        <v>5</v>
      </c>
      <c r="J244" s="24" t="s">
        <v>82</v>
      </c>
      <c r="K244"/>
      <c r="L244" s="2"/>
      <c r="M244"/>
    </row>
    <row r="245" spans="1:13" s="2" customFormat="1" ht="12.95" customHeight="1" thickTop="1" x14ac:dyDescent="0.25">
      <c r="A245" s="124"/>
      <c r="B245" s="14">
        <v>4</v>
      </c>
      <c r="C245" s="27"/>
      <c r="D245" s="38" t="s">
        <v>34</v>
      </c>
      <c r="E245" s="33" t="s">
        <v>7</v>
      </c>
      <c r="F245" s="160" t="s">
        <v>70</v>
      </c>
      <c r="G245" s="160"/>
      <c r="H245" s="161"/>
      <c r="K245" s="2">
        <v>2250</v>
      </c>
      <c r="L245" s="119" t="s">
        <v>138</v>
      </c>
    </row>
    <row r="246" spans="1:13" s="2" customFormat="1" ht="12.95" customHeight="1" x14ac:dyDescent="0.25">
      <c r="A246" s="5"/>
      <c r="B246" s="10">
        <v>8</v>
      </c>
      <c r="C246" s="117"/>
      <c r="D246" s="31" t="s">
        <v>34</v>
      </c>
      <c r="E246" s="12" t="s">
        <v>7</v>
      </c>
      <c r="F246" s="170"/>
      <c r="G246" s="170"/>
      <c r="H246" s="171"/>
      <c r="K246" s="2">
        <v>2250</v>
      </c>
      <c r="L246" s="119" t="s">
        <v>138</v>
      </c>
    </row>
    <row r="247" spans="1:13" s="2" customFormat="1" ht="12.95" customHeight="1" x14ac:dyDescent="0.25">
      <c r="A247" s="5"/>
      <c r="B247" s="10">
        <v>13</v>
      </c>
      <c r="C247" s="117"/>
      <c r="D247" s="31" t="s">
        <v>31</v>
      </c>
      <c r="E247" s="12" t="s">
        <v>41</v>
      </c>
      <c r="F247" s="170"/>
      <c r="G247" s="170"/>
      <c r="H247" s="171"/>
      <c r="K247" s="2">
        <v>2250</v>
      </c>
      <c r="L247" s="119" t="s">
        <v>138</v>
      </c>
    </row>
    <row r="248" spans="1:13" s="2" customFormat="1" ht="12.95" customHeight="1" x14ac:dyDescent="0.25">
      <c r="A248" s="5"/>
      <c r="B248" s="10">
        <v>18</v>
      </c>
      <c r="C248" s="117"/>
      <c r="D248" s="31" t="s">
        <v>32</v>
      </c>
      <c r="E248" s="12" t="s">
        <v>6</v>
      </c>
      <c r="F248" s="170"/>
      <c r="G248" s="170"/>
      <c r="H248" s="171"/>
      <c r="K248" s="2">
        <v>2250</v>
      </c>
      <c r="L248" s="119" t="s">
        <v>138</v>
      </c>
    </row>
    <row r="249" spans="1:13" s="2" customFormat="1" ht="12.95" customHeight="1" thickBot="1" x14ac:dyDescent="0.3">
      <c r="A249" s="124"/>
      <c r="B249" s="11">
        <v>19</v>
      </c>
      <c r="C249" s="23"/>
      <c r="D249" s="17" t="s">
        <v>31</v>
      </c>
      <c r="E249" s="13" t="s">
        <v>41</v>
      </c>
      <c r="F249" s="162"/>
      <c r="G249" s="162"/>
      <c r="H249" s="163"/>
      <c r="K249" s="2">
        <v>2250</v>
      </c>
      <c r="L249" s="119" t="s">
        <v>138</v>
      </c>
    </row>
    <row r="250" spans="1:13" ht="12.95" customHeight="1" thickTop="1" x14ac:dyDescent="0.25"/>
    <row r="251" spans="1:13" ht="12.95" customHeight="1" x14ac:dyDescent="0.25">
      <c r="B251" s="20"/>
      <c r="C251" s="20"/>
      <c r="D251" s="20"/>
      <c r="E251" s="20"/>
      <c r="F251" s="20"/>
      <c r="G251" s="20"/>
      <c r="H251" s="20"/>
      <c r="K251" s="49">
        <f>SUM(K245:K250)</f>
        <v>11250</v>
      </c>
    </row>
    <row r="252" spans="1:13" ht="12.95" customHeight="1" x14ac:dyDescent="0.25">
      <c r="I252" t="s">
        <v>150</v>
      </c>
      <c r="K252" s="49">
        <v>10</v>
      </c>
    </row>
    <row r="253" spans="1:13" ht="12.95" customHeight="1" x14ac:dyDescent="0.25">
      <c r="D253" s="43"/>
      <c r="E253" s="43"/>
      <c r="I253" t="s">
        <v>151</v>
      </c>
      <c r="K253" s="49">
        <v>5</v>
      </c>
    </row>
    <row r="254" spans="1:13" ht="12.95" customHeight="1" x14ac:dyDescent="0.25">
      <c r="D254" s="43"/>
      <c r="E254" s="43"/>
      <c r="I254" t="s">
        <v>152</v>
      </c>
      <c r="K254" s="49">
        <f>50*5</f>
        <v>250</v>
      </c>
      <c r="M254" s="86"/>
    </row>
    <row r="255" spans="1:13" ht="12.95" customHeight="1" thickBot="1" x14ac:dyDescent="0.3">
      <c r="D255" s="43"/>
      <c r="E255" s="43"/>
      <c r="I255" t="s">
        <v>153</v>
      </c>
      <c r="K255" s="130">
        <f>K251*0.01</f>
        <v>112.5</v>
      </c>
    </row>
    <row r="256" spans="1:13" ht="12.95" customHeight="1" thickTop="1" x14ac:dyDescent="0.25">
      <c r="D256" s="43"/>
      <c r="E256" s="43"/>
    </row>
    <row r="257" spans="2:11" ht="12.95" customHeight="1" x14ac:dyDescent="0.25">
      <c r="D257" s="43"/>
      <c r="E257" s="43"/>
      <c r="K257" s="49">
        <f>K251-K252-K253-K254-K255</f>
        <v>10872.5</v>
      </c>
    </row>
    <row r="258" spans="2:11" ht="12.95" customHeight="1" x14ac:dyDescent="0.25"/>
    <row r="259" spans="2:11" ht="12.95" customHeight="1" x14ac:dyDescent="0.25"/>
    <row r="260" spans="2:11" ht="12.95" customHeight="1" x14ac:dyDescent="0.25"/>
    <row r="261" spans="2:11" ht="12.95" customHeight="1" x14ac:dyDescent="0.25"/>
    <row r="262" spans="2:11" ht="12.95" customHeight="1" x14ac:dyDescent="0.25"/>
    <row r="263" spans="2:11" ht="12.95" customHeight="1" x14ac:dyDescent="0.25"/>
    <row r="264" spans="2:11" ht="12.95" customHeight="1" x14ac:dyDescent="0.25"/>
    <row r="265" spans="2:11" ht="12.95" customHeight="1" x14ac:dyDescent="0.25">
      <c r="B265" s="20"/>
      <c r="C265" s="20"/>
      <c r="D265" s="20"/>
      <c r="E265" s="20"/>
      <c r="F265" s="20"/>
      <c r="G265" s="20"/>
      <c r="H265" s="20"/>
    </row>
    <row r="266" spans="2:11" ht="12.95" customHeight="1" x14ac:dyDescent="0.25"/>
    <row r="267" spans="2:11" ht="12.95" customHeight="1" x14ac:dyDescent="0.25">
      <c r="B267" s="20"/>
      <c r="C267" s="20"/>
      <c r="D267" s="20"/>
      <c r="E267" s="20"/>
      <c r="F267" s="20"/>
      <c r="G267" s="20"/>
      <c r="H267" s="20"/>
    </row>
    <row r="268" spans="2:11" ht="12.95" customHeight="1" x14ac:dyDescent="0.25"/>
    <row r="269" spans="2:11" ht="12.95" customHeight="1" x14ac:dyDescent="0.25"/>
    <row r="270" spans="2:11" ht="12.95" customHeight="1" x14ac:dyDescent="0.25">
      <c r="B270" s="20"/>
      <c r="C270" s="20"/>
      <c r="D270" s="20"/>
      <c r="E270" s="20"/>
      <c r="F270" s="20"/>
      <c r="G270" s="20"/>
      <c r="H270" s="20"/>
    </row>
    <row r="271" spans="2:11" ht="12.95" customHeight="1" x14ac:dyDescent="0.25"/>
    <row r="272" spans="2:11" ht="12.95" customHeight="1" x14ac:dyDescent="0.25"/>
    <row r="273" spans="1:13" ht="12.95" customHeight="1" x14ac:dyDescent="0.25">
      <c r="B273" s="20"/>
      <c r="C273" s="20"/>
      <c r="D273" s="20"/>
      <c r="E273" s="20"/>
      <c r="F273" s="20"/>
      <c r="G273" s="20"/>
      <c r="H273" s="20"/>
    </row>
    <row r="274" spans="1:13" ht="12.95" customHeight="1" x14ac:dyDescent="0.25"/>
    <row r="275" spans="1:13" ht="12.95" customHeight="1" x14ac:dyDescent="0.25">
      <c r="M275" s="46"/>
    </row>
    <row r="276" spans="1:13" ht="12.95" customHeight="1" x14ac:dyDescent="0.25"/>
    <row r="277" spans="1:13" ht="12.95" customHeight="1" x14ac:dyDescent="0.25"/>
    <row r="278" spans="1:13" ht="13.5" customHeight="1" x14ac:dyDescent="0.25"/>
    <row r="279" spans="1:13" ht="24" customHeight="1" x14ac:dyDescent="0.25">
      <c r="D279" s="43"/>
      <c r="E279" s="43"/>
    </row>
    <row r="280" spans="1:13" ht="6" customHeight="1" x14ac:dyDescent="0.25">
      <c r="D280" s="43"/>
      <c r="E280" s="43"/>
      <c r="M280" s="86"/>
    </row>
    <row r="281" spans="1:13" ht="32.25" customHeight="1" x14ac:dyDescent="0.25">
      <c r="B281" s="195" t="s">
        <v>62</v>
      </c>
      <c r="C281" s="195"/>
      <c r="D281" s="195"/>
      <c r="E281" s="195"/>
      <c r="F281" s="195"/>
      <c r="G281" s="195"/>
      <c r="H281" s="195"/>
    </row>
    <row r="282" spans="1:13" ht="50.1" customHeight="1" thickBot="1" x14ac:dyDescent="0.3">
      <c r="B282" s="196" t="s">
        <v>63</v>
      </c>
      <c r="C282" s="196"/>
      <c r="D282" s="196"/>
      <c r="E282" s="196"/>
      <c r="F282" s="196"/>
      <c r="G282" s="196"/>
      <c r="H282" s="196"/>
    </row>
    <row r="283" spans="1:13" s="2" customFormat="1" ht="14.1" customHeight="1" thickTop="1" thickBot="1" x14ac:dyDescent="0.3">
      <c r="A283" s="5"/>
      <c r="B283" s="145" t="s">
        <v>92</v>
      </c>
      <c r="C283" s="146"/>
      <c r="D283" s="146"/>
      <c r="E283" s="146"/>
      <c r="F283" s="146"/>
      <c r="G283" s="146"/>
      <c r="H283" s="147"/>
    </row>
    <row r="284" spans="1:13" s="2" customFormat="1" ht="14.1" customHeight="1" thickTop="1" thickBot="1" x14ac:dyDescent="0.3">
      <c r="A284" s="5"/>
      <c r="B284" s="142" t="s">
        <v>36</v>
      </c>
      <c r="C284" s="143"/>
      <c r="D284" s="143"/>
      <c r="E284" s="143"/>
      <c r="F284" s="143"/>
      <c r="G284" s="143"/>
      <c r="H284" s="144"/>
    </row>
    <row r="285" spans="1:13" s="2" customFormat="1" ht="14.1" customHeight="1" thickTop="1" thickBot="1" x14ac:dyDescent="0.3">
      <c r="A285" s="124"/>
      <c r="B285" s="8" t="s">
        <v>1</v>
      </c>
      <c r="C285" s="121"/>
      <c r="D285" s="121" t="s">
        <v>2</v>
      </c>
      <c r="E285" s="121" t="s">
        <v>14</v>
      </c>
      <c r="F285" s="151" t="s">
        <v>0</v>
      </c>
      <c r="G285" s="152"/>
      <c r="H285" s="153"/>
      <c r="I285" s="24">
        <v>8</v>
      </c>
      <c r="J285" s="24" t="s">
        <v>82</v>
      </c>
    </row>
    <row r="286" spans="1:13" s="2" customFormat="1" ht="14.1" customHeight="1" thickTop="1" x14ac:dyDescent="0.25">
      <c r="A286" s="124"/>
      <c r="B286" s="14">
        <v>126</v>
      </c>
      <c r="C286" s="27"/>
      <c r="D286" s="27">
        <v>2</v>
      </c>
      <c r="E286" s="33" t="s">
        <v>40</v>
      </c>
      <c r="F286" s="160" t="s">
        <v>65</v>
      </c>
      <c r="G286" s="160"/>
      <c r="H286" s="161"/>
      <c r="K286" s="2">
        <v>2500</v>
      </c>
      <c r="L286" s="119">
        <v>125</v>
      </c>
    </row>
    <row r="287" spans="1:13" s="2" customFormat="1" ht="12.95" customHeight="1" x14ac:dyDescent="0.25">
      <c r="A287" s="124"/>
      <c r="B287" s="10">
        <v>128</v>
      </c>
      <c r="C287" s="117"/>
      <c r="D287" s="117">
        <v>1.5</v>
      </c>
      <c r="E287" s="12" t="s">
        <v>15</v>
      </c>
      <c r="F287" s="170"/>
      <c r="G287" s="170"/>
      <c r="H287" s="171"/>
      <c r="K287" s="2">
        <v>2200</v>
      </c>
      <c r="L287" s="119" t="s">
        <v>138</v>
      </c>
    </row>
    <row r="288" spans="1:13" s="2" customFormat="1" ht="15" customHeight="1" x14ac:dyDescent="0.25">
      <c r="A288" s="124"/>
      <c r="B288" s="10">
        <v>131</v>
      </c>
      <c r="C288" s="117"/>
      <c r="D288" s="117">
        <v>2</v>
      </c>
      <c r="E288" s="12" t="s">
        <v>40</v>
      </c>
      <c r="F288" s="170"/>
      <c r="G288" s="170"/>
      <c r="H288" s="171"/>
      <c r="K288" s="2">
        <v>2500</v>
      </c>
      <c r="L288" s="119">
        <v>125</v>
      </c>
    </row>
    <row r="289" spans="1:12" s="2" customFormat="1" ht="12.95" customHeight="1" x14ac:dyDescent="0.25">
      <c r="A289" s="124"/>
      <c r="B289" s="10">
        <v>132</v>
      </c>
      <c r="C289" s="117"/>
      <c r="D289" s="117">
        <v>2</v>
      </c>
      <c r="E289" s="12" t="s">
        <v>40</v>
      </c>
      <c r="F289" s="170"/>
      <c r="G289" s="170"/>
      <c r="H289" s="171"/>
      <c r="K289" s="2">
        <v>2200</v>
      </c>
      <c r="L289" s="119" t="s">
        <v>138</v>
      </c>
    </row>
    <row r="290" spans="1:12" s="2" customFormat="1" ht="15" customHeight="1" x14ac:dyDescent="0.25">
      <c r="A290" s="124"/>
      <c r="B290" s="10">
        <v>135</v>
      </c>
      <c r="C290" s="117"/>
      <c r="D290" s="117">
        <v>2</v>
      </c>
      <c r="E290" s="12" t="s">
        <v>40</v>
      </c>
      <c r="F290" s="170"/>
      <c r="G290" s="170"/>
      <c r="H290" s="171"/>
      <c r="K290" s="2">
        <v>2500</v>
      </c>
      <c r="L290" s="119">
        <v>125</v>
      </c>
    </row>
    <row r="291" spans="1:12" s="2" customFormat="1" ht="12.95" customHeight="1" x14ac:dyDescent="0.25">
      <c r="A291" s="124"/>
      <c r="B291" s="10">
        <v>136</v>
      </c>
      <c r="C291" s="117"/>
      <c r="D291" s="117">
        <v>2</v>
      </c>
      <c r="E291" s="12" t="s">
        <v>40</v>
      </c>
      <c r="F291" s="170"/>
      <c r="G291" s="170"/>
      <c r="H291" s="171"/>
      <c r="K291" s="2">
        <v>2200</v>
      </c>
      <c r="L291" s="119" t="s">
        <v>138</v>
      </c>
    </row>
    <row r="292" spans="1:12" s="2" customFormat="1" ht="15" customHeight="1" x14ac:dyDescent="0.25">
      <c r="A292" s="124"/>
      <c r="B292" s="10">
        <v>137</v>
      </c>
      <c r="C292" s="117"/>
      <c r="D292" s="117">
        <v>2</v>
      </c>
      <c r="E292" s="12" t="s">
        <v>40</v>
      </c>
      <c r="F292" s="170"/>
      <c r="G292" s="170"/>
      <c r="H292" s="171"/>
      <c r="K292" s="2">
        <v>2500</v>
      </c>
      <c r="L292" s="119">
        <v>125</v>
      </c>
    </row>
    <row r="293" spans="1:12" s="2" customFormat="1" ht="14.1" customHeight="1" thickBot="1" x14ac:dyDescent="0.3">
      <c r="A293" s="124"/>
      <c r="B293" s="11">
        <v>138</v>
      </c>
      <c r="C293" s="30"/>
      <c r="D293" s="30">
        <v>1.5</v>
      </c>
      <c r="E293" s="13" t="s">
        <v>15</v>
      </c>
      <c r="F293" s="162"/>
      <c r="G293" s="162"/>
      <c r="H293" s="163"/>
      <c r="K293" s="2">
        <v>2200</v>
      </c>
      <c r="L293" s="119" t="s">
        <v>138</v>
      </c>
    </row>
    <row r="294" spans="1:12" ht="15.75" thickTop="1" x14ac:dyDescent="0.25"/>
    <row r="295" spans="1:12" x14ac:dyDescent="0.25">
      <c r="K295" s="49">
        <f>SUM(K286:K294)</f>
        <v>18800</v>
      </c>
    </row>
    <row r="296" spans="1:12" x14ac:dyDescent="0.25">
      <c r="I296" t="s">
        <v>150</v>
      </c>
      <c r="K296" s="49">
        <v>16</v>
      </c>
    </row>
    <row r="297" spans="1:12" x14ac:dyDescent="0.25">
      <c r="I297" t="s">
        <v>151</v>
      </c>
      <c r="K297" s="49">
        <v>8</v>
      </c>
    </row>
    <row r="298" spans="1:12" x14ac:dyDescent="0.25">
      <c r="I298" t="s">
        <v>152</v>
      </c>
      <c r="K298" s="49">
        <f>8*50</f>
        <v>400</v>
      </c>
    </row>
    <row r="299" spans="1:12" ht="15.75" thickBot="1" x14ac:dyDescent="0.3">
      <c r="I299" t="s">
        <v>153</v>
      </c>
      <c r="K299" s="130">
        <f>K295*0.01</f>
        <v>188</v>
      </c>
    </row>
    <row r="300" spans="1:12" ht="15.75" thickTop="1" x14ac:dyDescent="0.25"/>
    <row r="301" spans="1:12" x14ac:dyDescent="0.25">
      <c r="K301" s="49">
        <f>K295-K296-K297-K298-K299</f>
        <v>18188</v>
      </c>
    </row>
    <row r="327" spans="1:13" s="2" customFormat="1" ht="15" customHeight="1" x14ac:dyDescent="0.25">
      <c r="A327" s="44"/>
      <c r="B327"/>
      <c r="C327"/>
      <c r="D327"/>
      <c r="E327"/>
      <c r="F327"/>
      <c r="G327"/>
      <c r="H327"/>
      <c r="J327" s="21"/>
      <c r="K327" s="50"/>
      <c r="L327" s="48"/>
      <c r="M327" s="46"/>
    </row>
    <row r="328" spans="1:13" s="2" customFormat="1" ht="15" customHeight="1" x14ac:dyDescent="0.25">
      <c r="A328" s="5"/>
      <c r="B328"/>
      <c r="C328"/>
      <c r="D328"/>
      <c r="E328"/>
      <c r="F328"/>
      <c r="G328"/>
      <c r="H328"/>
      <c r="J328" s="21"/>
      <c r="K328" s="50"/>
      <c r="L328" s="48"/>
      <c r="M328" s="46"/>
    </row>
    <row r="329" spans="1:13" s="3" customFormat="1" ht="15" customHeight="1" x14ac:dyDescent="0.3">
      <c r="A329" s="5"/>
      <c r="B329"/>
      <c r="C329"/>
      <c r="D329"/>
      <c r="E329"/>
      <c r="F329"/>
      <c r="G329"/>
      <c r="H329"/>
      <c r="J329" s="40"/>
      <c r="K329" s="51"/>
      <c r="L329" s="48"/>
      <c r="M329" s="46"/>
    </row>
    <row r="330" spans="1:13" s="2" customFormat="1" ht="15" customHeight="1" x14ac:dyDescent="0.25">
      <c r="A330" s="44"/>
      <c r="B330"/>
      <c r="C330"/>
      <c r="D330"/>
      <c r="E330"/>
      <c r="F330"/>
      <c r="G330"/>
      <c r="H330"/>
      <c r="J330" s="21"/>
      <c r="K330" s="50"/>
      <c r="L330" s="48"/>
      <c r="M330" s="46"/>
    </row>
    <row r="331" spans="1:13" s="2" customFormat="1" ht="15" customHeight="1" x14ac:dyDescent="0.25">
      <c r="A331" s="44"/>
      <c r="B331"/>
      <c r="C331"/>
      <c r="D331"/>
      <c r="E331"/>
      <c r="F331"/>
      <c r="G331"/>
      <c r="H331"/>
      <c r="J331" s="21"/>
      <c r="K331" s="50"/>
      <c r="L331" s="48"/>
      <c r="M331" s="46"/>
    </row>
    <row r="332" spans="1:13" s="2" customFormat="1" ht="15" customHeight="1" x14ac:dyDescent="0.25">
      <c r="A332" s="44"/>
      <c r="B332"/>
      <c r="C332"/>
      <c r="D332"/>
      <c r="E332"/>
      <c r="F332"/>
      <c r="G332"/>
      <c r="H332"/>
      <c r="J332" s="21"/>
      <c r="K332" s="50"/>
      <c r="L332" s="48"/>
      <c r="M332" s="46"/>
    </row>
  </sheetData>
  <mergeCells count="108">
    <mergeCell ref="B3:H3"/>
    <mergeCell ref="B4:H4"/>
    <mergeCell ref="F5:H5"/>
    <mergeCell ref="B1:H1"/>
    <mergeCell ref="B2:H2"/>
    <mergeCell ref="B29:H29"/>
    <mergeCell ref="B28:H28"/>
    <mergeCell ref="B116:H116"/>
    <mergeCell ref="B115:H115"/>
    <mergeCell ref="F6:H8"/>
    <mergeCell ref="B30:H30"/>
    <mergeCell ref="B31:H31"/>
    <mergeCell ref="F32:H32"/>
    <mergeCell ref="F33:H42"/>
    <mergeCell ref="B9:H9"/>
    <mergeCell ref="B10:H10"/>
    <mergeCell ref="F11:H11"/>
    <mergeCell ref="F12:H14"/>
    <mergeCell ref="B43:H43"/>
    <mergeCell ref="B89:H89"/>
    <mergeCell ref="F90:H90"/>
    <mergeCell ref="F91:H94"/>
    <mergeCell ref="B95:H95"/>
    <mergeCell ref="B96:H96"/>
    <mergeCell ref="F285:H285"/>
    <mergeCell ref="F286:H293"/>
    <mergeCell ref="B117:H117"/>
    <mergeCell ref="B118:H118"/>
    <mergeCell ref="B200:H200"/>
    <mergeCell ref="B201:H201"/>
    <mergeCell ref="F202:H202"/>
    <mergeCell ref="F203:H211"/>
    <mergeCell ref="B168:H168"/>
    <mergeCell ref="B198:H198"/>
    <mergeCell ref="B199:H199"/>
    <mergeCell ref="B169:H169"/>
    <mergeCell ref="F170:H170"/>
    <mergeCell ref="B212:H212"/>
    <mergeCell ref="B213:H213"/>
    <mergeCell ref="F214:H214"/>
    <mergeCell ref="F215:H216"/>
    <mergeCell ref="F119:H119"/>
    <mergeCell ref="F120:H126"/>
    <mergeCell ref="F171:H176"/>
    <mergeCell ref="F129:H129"/>
    <mergeCell ref="F130:H133"/>
    <mergeCell ref="F220:H222"/>
    <mergeCell ref="B184:H184"/>
    <mergeCell ref="B44:H44"/>
    <mergeCell ref="F45:H45"/>
    <mergeCell ref="B283:H283"/>
    <mergeCell ref="B284:H284"/>
    <mergeCell ref="F46:H48"/>
    <mergeCell ref="B49:H49"/>
    <mergeCell ref="B88:H88"/>
    <mergeCell ref="B50:H50"/>
    <mergeCell ref="F51:H51"/>
    <mergeCell ref="F52:H56"/>
    <mergeCell ref="B81:H81"/>
    <mergeCell ref="B82:H82"/>
    <mergeCell ref="F83:H83"/>
    <mergeCell ref="F84:H87"/>
    <mergeCell ref="B57:H57"/>
    <mergeCell ref="B58:H58"/>
    <mergeCell ref="F59:H59"/>
    <mergeCell ref="F60:H63"/>
    <mergeCell ref="B73:H73"/>
    <mergeCell ref="B74:H74"/>
    <mergeCell ref="B75:H75"/>
    <mergeCell ref="B76:H76"/>
    <mergeCell ref="F77:H77"/>
    <mergeCell ref="F78:H80"/>
    <mergeCell ref="F97:H97"/>
    <mergeCell ref="F98:H104"/>
    <mergeCell ref="B177:H177"/>
    <mergeCell ref="B178:H178"/>
    <mergeCell ref="B155:H155"/>
    <mergeCell ref="B156:H156"/>
    <mergeCell ref="F157:H157"/>
    <mergeCell ref="F158:H167"/>
    <mergeCell ref="B154:H154"/>
    <mergeCell ref="B153:H153"/>
    <mergeCell ref="B127:H127"/>
    <mergeCell ref="B128:H128"/>
    <mergeCell ref="B185:H185"/>
    <mergeCell ref="F186:H186"/>
    <mergeCell ref="F187:H188"/>
    <mergeCell ref="B134:H134"/>
    <mergeCell ref="B135:H135"/>
    <mergeCell ref="F136:H136"/>
    <mergeCell ref="F137:H140"/>
    <mergeCell ref="F179:H179"/>
    <mergeCell ref="F180:H183"/>
    <mergeCell ref="B217:H217"/>
    <mergeCell ref="B218:H218"/>
    <mergeCell ref="F219:H219"/>
    <mergeCell ref="B223:H223"/>
    <mergeCell ref="B224:H224"/>
    <mergeCell ref="F225:H225"/>
    <mergeCell ref="F226:H229"/>
    <mergeCell ref="B281:H281"/>
    <mergeCell ref="B282:H282"/>
    <mergeCell ref="B240:H240"/>
    <mergeCell ref="B241:H241"/>
    <mergeCell ref="B242:H242"/>
    <mergeCell ref="B243:H243"/>
    <mergeCell ref="F244:H244"/>
    <mergeCell ref="F245:H249"/>
  </mergeCells>
  <pageMargins left="0.7" right="0.7" top="0.25" bottom="0.2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Sale Sheet</vt:lpstr>
      <vt:lpstr>Results</vt:lpstr>
      <vt:lpstr>Buyer</vt:lpstr>
      <vt:lpstr>Producer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 Moseley</dc:creator>
  <cp:lastModifiedBy>William Moseley</cp:lastModifiedBy>
  <cp:lastPrinted>2025-04-25T21:35:23Z</cp:lastPrinted>
  <dcterms:created xsi:type="dcterms:W3CDTF">2015-03-30T13:48:01Z</dcterms:created>
  <dcterms:modified xsi:type="dcterms:W3CDTF">2025-04-25T21:38:01Z</dcterms:modified>
</cp:coreProperties>
</file>